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Egmosil\OneDrive\Ambiente de Trabalho\Documentos da Proposta Aveiro\"/>
    </mc:Choice>
  </mc:AlternateContent>
  <xr:revisionPtr revIDLastSave="0" documentId="13_ncr:1_{B163E5D6-D8B9-4FEA-8911-C4B00B2D9A5F}" xr6:coauthVersionLast="47" xr6:coauthVersionMax="47" xr10:uidLastSave="{00000000-0000-0000-0000-000000000000}"/>
  <bookViews>
    <workbookView xWindow="-108" yWindow="-108" windowWidth="23256" windowHeight="12456" xr2:uid="{CF384E6C-AD46-4527-AF86-7BD87AE32237}"/>
  </bookViews>
  <sheets>
    <sheet name="Fo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1" i="1" l="1"/>
  <c r="F302" i="1" s="1"/>
  <c r="F298" i="1"/>
  <c r="F296" i="1"/>
  <c r="F294" i="1"/>
  <c r="F293" i="1"/>
  <c r="F291" i="1"/>
  <c r="F288" i="1"/>
  <c r="F286" i="1"/>
  <c r="F284" i="1"/>
  <c r="F278" i="1"/>
  <c r="F279" i="1"/>
  <c r="F280" i="1"/>
  <c r="F281" i="1"/>
  <c r="F277" i="1"/>
  <c r="F274" i="1"/>
  <c r="F271" i="1"/>
  <c r="F272" i="1"/>
  <c r="F270" i="1"/>
  <c r="F267" i="1"/>
  <c r="F265" i="1"/>
  <c r="F263" i="1"/>
  <c r="F261" i="1"/>
  <c r="F257" i="1"/>
  <c r="F258" i="1"/>
  <c r="F256" i="1"/>
  <c r="F254" i="1"/>
  <c r="F252" i="1"/>
  <c r="F249" i="1"/>
  <c r="F247" i="1"/>
  <c r="F245" i="1"/>
  <c r="F243" i="1"/>
  <c r="F236" i="1"/>
  <c r="F237" i="1"/>
  <c r="F235" i="1"/>
  <c r="F233" i="1"/>
  <c r="F231" i="1"/>
  <c r="F230" i="1"/>
  <c r="F227" i="1"/>
  <c r="F228" i="1"/>
  <c r="F226" i="1"/>
  <c r="F223" i="1"/>
  <c r="F224" i="1"/>
  <c r="F222" i="1"/>
  <c r="F216" i="1"/>
  <c r="F217" i="1"/>
  <c r="F215" i="1"/>
  <c r="F213" i="1"/>
  <c r="F212" i="1"/>
  <c r="F209" i="1"/>
  <c r="F210" i="1"/>
  <c r="F208" i="1"/>
  <c r="F206" i="1"/>
  <c r="F205" i="1"/>
  <c r="F203" i="1"/>
  <c r="F202" i="1"/>
  <c r="F198" i="1"/>
  <c r="F197" i="1"/>
  <c r="F191" i="1"/>
  <c r="F192" i="1"/>
  <c r="F193" i="1"/>
  <c r="F194" i="1"/>
  <c r="F195" i="1"/>
  <c r="F188" i="1"/>
  <c r="F189" i="1"/>
  <c r="F190" i="1"/>
  <c r="F187" i="1"/>
  <c r="F184" i="1"/>
  <c r="F185" i="1"/>
  <c r="F183" i="1"/>
  <c r="F181" i="1"/>
  <c r="F180" i="1"/>
  <c r="F176" i="1"/>
  <c r="F177" i="1"/>
  <c r="F178" i="1"/>
  <c r="F175" i="1"/>
  <c r="F171" i="1"/>
  <c r="F170" i="1"/>
  <c r="F169" i="1"/>
  <c r="F167" i="1"/>
  <c r="F166" i="1"/>
  <c r="F164" i="1"/>
  <c r="F162" i="1"/>
  <c r="F155" i="1"/>
  <c r="F156" i="1"/>
  <c r="F157" i="1"/>
  <c r="F158" i="1"/>
  <c r="F159" i="1"/>
  <c r="F154" i="1"/>
  <c r="F148" i="1"/>
  <c r="F147" i="1"/>
  <c r="F145" i="1"/>
  <c r="F142" i="1"/>
  <c r="F143" i="1"/>
  <c r="F141" i="1"/>
  <c r="F138" i="1"/>
  <c r="F137" i="1"/>
  <c r="F132" i="1"/>
  <c r="F133" i="1"/>
  <c r="F134" i="1"/>
  <c r="F131" i="1"/>
  <c r="F126" i="1"/>
  <c r="F127" i="1"/>
  <c r="F128" i="1"/>
  <c r="F125" i="1"/>
  <c r="F120" i="1"/>
  <c r="F121" i="1"/>
  <c r="F119" i="1"/>
  <c r="F117" i="1"/>
  <c r="F115" i="1"/>
  <c r="F114" i="1"/>
  <c r="F111" i="1"/>
  <c r="F108" i="1"/>
  <c r="F104" i="1"/>
  <c r="F105" i="1"/>
  <c r="F103" i="1"/>
  <c r="F98" i="1"/>
  <c r="F99" i="1"/>
  <c r="F95" i="1"/>
  <c r="F96" i="1"/>
  <c r="F97" i="1"/>
  <c r="F94" i="1"/>
  <c r="F91" i="1"/>
  <c r="F92" i="1"/>
  <c r="F90" i="1"/>
  <c r="F86" i="1"/>
  <c r="F87" i="1"/>
  <c r="F88" i="1"/>
  <c r="F84" i="1"/>
  <c r="F85" i="1"/>
  <c r="F83" i="1"/>
  <c r="F79" i="1"/>
  <c r="F80" i="1"/>
  <c r="F81" i="1"/>
  <c r="F78" i="1"/>
  <c r="F77" i="1"/>
  <c r="F73" i="1"/>
  <c r="F71" i="1"/>
  <c r="F69" i="1"/>
  <c r="F66" i="1"/>
  <c r="F67" i="1"/>
  <c r="F65" i="1"/>
  <c r="F63" i="1"/>
  <c r="F62" i="1"/>
  <c r="F60" i="1"/>
  <c r="F58" i="1"/>
  <c r="F57" i="1"/>
  <c r="F53" i="1"/>
  <c r="F52" i="1"/>
  <c r="F50" i="1"/>
  <c r="F49" i="1"/>
  <c r="F45" i="1"/>
  <c r="F46" i="1"/>
  <c r="F47" i="1"/>
  <c r="F42" i="1"/>
  <c r="F43" i="1"/>
  <c r="F44" i="1"/>
  <c r="F41" i="1"/>
  <c r="F31" i="1"/>
  <c r="F32" i="1"/>
  <c r="F33" i="1"/>
  <c r="F34" i="1"/>
  <c r="F35" i="1"/>
  <c r="F36" i="1"/>
  <c r="F37" i="1"/>
  <c r="F30" i="1"/>
  <c r="F26" i="1"/>
  <c r="F27" i="1"/>
  <c r="F25" i="1"/>
  <c r="F16" i="1"/>
  <c r="F17" i="1"/>
  <c r="F18" i="1"/>
  <c r="F19" i="1"/>
  <c r="F20" i="1"/>
  <c r="F21" i="1"/>
  <c r="F22" i="1"/>
  <c r="F23" i="1"/>
  <c r="F15" i="1"/>
  <c r="F13" i="1"/>
  <c r="F10" i="1"/>
  <c r="F9" i="1"/>
  <c r="F8" i="1"/>
  <c r="F7" i="1"/>
  <c r="F6" i="1"/>
  <c r="F5" i="1"/>
  <c r="E260" i="1"/>
  <c r="F260" i="1" s="1"/>
  <c r="E243" i="1"/>
  <c r="E241" i="1"/>
  <c r="F241" i="1" s="1"/>
  <c r="E240" i="1"/>
  <c r="F240" i="1" s="1"/>
  <c r="F28" i="1" l="1"/>
  <c r="F122" i="1"/>
  <c r="F199" i="1"/>
  <c r="F299" i="1"/>
  <c r="F303" i="1" s="1"/>
  <c r="F218" i="1"/>
  <c r="F172" i="1"/>
  <c r="F100" i="1"/>
  <c r="F38" i="1"/>
  <c r="F74" i="1"/>
  <c r="F149" i="1"/>
  <c r="F54" i="1"/>
</calcChain>
</file>

<file path=xl/sharedStrings.xml><?xml version="1.0" encoding="utf-8"?>
<sst xmlns="http://schemas.openxmlformats.org/spreadsheetml/2006/main" count="740" uniqueCount="471">
  <si>
    <r>
      <rPr>
        <b/>
        <sz val="8"/>
        <rFont val="Arial"/>
        <family val="2"/>
      </rPr>
      <t>Cod.</t>
    </r>
  </si>
  <si>
    <r>
      <rPr>
        <b/>
        <sz val="8"/>
        <rFont val="Arial"/>
        <family val="2"/>
      </rPr>
      <t>Designação</t>
    </r>
  </si>
  <si>
    <r>
      <rPr>
        <b/>
        <sz val="8"/>
        <rFont val="Arial"/>
        <family val="2"/>
      </rPr>
      <t>Unidade</t>
    </r>
  </si>
  <si>
    <r>
      <rPr>
        <b/>
        <sz val="8"/>
        <rFont val="Arial"/>
        <family val="2"/>
      </rPr>
      <t>Qtd</t>
    </r>
  </si>
  <si>
    <r>
      <rPr>
        <b/>
        <sz val="8"/>
        <rFont val="Arial"/>
        <family val="2"/>
      </rPr>
      <t xml:space="preserve">Preço Base
</t>
    </r>
    <r>
      <rPr>
        <b/>
        <sz val="8"/>
        <rFont val="Arial"/>
        <family val="2"/>
      </rPr>
      <t>Unitário</t>
    </r>
  </si>
  <si>
    <r>
      <rPr>
        <b/>
        <sz val="8"/>
        <rFont val="Arial"/>
        <family val="2"/>
      </rPr>
      <t>Subtotal</t>
    </r>
  </si>
  <si>
    <r>
      <rPr>
        <b/>
        <sz val="8"/>
        <rFont val="Arial"/>
        <family val="2"/>
      </rPr>
      <t>Descrição</t>
    </r>
  </si>
  <si>
    <r>
      <rPr>
        <b/>
        <sz val="8"/>
        <rFont val="Arial"/>
        <family val="2"/>
      </rPr>
      <t>TRABALHOS PREPARATÓRIOS OU ACESSÓRIOS</t>
    </r>
  </si>
  <si>
    <r>
      <rPr>
        <sz val="8"/>
        <rFont val="Arial MT"/>
        <family val="2"/>
      </rPr>
      <t>1.1</t>
    </r>
  </si>
  <si>
    <r>
      <rPr>
        <sz val="8"/>
        <rFont val="Arial MT"/>
        <family val="2"/>
      </rPr>
      <t>VG</t>
    </r>
  </si>
  <si>
    <r>
      <rPr>
        <sz val="8"/>
        <rFont val="Arial MT"/>
        <family val="2"/>
      </rPr>
      <t>1.2</t>
    </r>
  </si>
  <si>
    <r>
      <rPr>
        <sz val="8"/>
        <rFont val="Arial MT"/>
        <family val="2"/>
      </rPr>
      <t>1.3</t>
    </r>
  </si>
  <si>
    <r>
      <rPr>
        <sz val="8"/>
        <rFont val="Arial MT"/>
        <family val="2"/>
      </rPr>
      <t>1.4</t>
    </r>
  </si>
  <si>
    <r>
      <rPr>
        <sz val="8"/>
        <rFont val="Arial MT"/>
        <family val="2"/>
      </rPr>
      <t>1.5</t>
    </r>
  </si>
  <si>
    <r>
      <rPr>
        <sz val="8"/>
        <rFont val="Arial MT"/>
        <family val="2"/>
      </rPr>
      <t>1.6</t>
    </r>
  </si>
  <si>
    <r>
      <rPr>
        <sz val="8"/>
        <rFont val="Arial MT"/>
        <family val="2"/>
      </rPr>
      <t>UN</t>
    </r>
  </si>
  <si>
    <r>
      <rPr>
        <b/>
        <sz val="8"/>
        <rFont val="Arial"/>
        <family val="2"/>
      </rPr>
      <t>1.7</t>
    </r>
  </si>
  <si>
    <r>
      <rPr>
        <b/>
        <sz val="8"/>
        <rFont val="Arial"/>
        <family val="2"/>
      </rPr>
      <t>Demolições Gerais</t>
    </r>
  </si>
  <si>
    <r>
      <rPr>
        <b/>
        <sz val="8"/>
        <rFont val="Arial"/>
        <family val="2"/>
      </rPr>
      <t>1.7.1</t>
    </r>
  </si>
  <si>
    <r>
      <rPr>
        <b/>
        <sz val="8"/>
        <rFont val="Arial"/>
        <family val="2"/>
      </rPr>
      <t>Remoção de separadores em betão tipo New Jersey, incluido carga e transporte a local a indicar pelo dono de obra.</t>
    </r>
  </si>
  <si>
    <r>
      <rPr>
        <sz val="8"/>
        <rFont val="Arial MT"/>
        <family val="2"/>
      </rPr>
      <t>1.7.1.1</t>
    </r>
  </si>
  <si>
    <r>
      <rPr>
        <sz val="8"/>
        <rFont val="Arial MT"/>
        <family val="2"/>
      </rPr>
      <t>Lote 18</t>
    </r>
  </si>
  <si>
    <r>
      <rPr>
        <b/>
        <sz val="8"/>
        <rFont val="Arial"/>
        <family val="2"/>
      </rPr>
      <t>1.7.2</t>
    </r>
  </si>
  <si>
    <r>
      <rPr>
        <b/>
        <sz val="8"/>
        <rFont val="Arial"/>
        <family val="2"/>
      </rPr>
      <t>Demolição de muros e respetivas fundações e vedações, incluindo carga  e transporte de materiais sobrantes a vazadouro licenciado.</t>
    </r>
  </si>
  <si>
    <r>
      <rPr>
        <sz val="8"/>
        <rFont val="Arial MT"/>
        <family val="2"/>
      </rPr>
      <t>1.7.2.1</t>
    </r>
  </si>
  <si>
    <r>
      <rPr>
        <sz val="8"/>
        <rFont val="Arial MT"/>
        <family val="2"/>
      </rPr>
      <t>Lote 23</t>
    </r>
  </si>
  <si>
    <r>
      <rPr>
        <sz val="8"/>
        <rFont val="Arial MT"/>
        <family val="2"/>
      </rPr>
      <t>m2</t>
    </r>
  </si>
  <si>
    <r>
      <rPr>
        <sz val="8"/>
        <rFont val="Arial MT"/>
        <family val="2"/>
      </rPr>
      <t>1.7.2.2</t>
    </r>
  </si>
  <si>
    <r>
      <rPr>
        <sz val="8"/>
        <rFont val="Arial MT"/>
        <family val="2"/>
      </rPr>
      <t>Lote 21</t>
    </r>
  </si>
  <si>
    <r>
      <rPr>
        <sz val="8"/>
        <rFont val="Arial MT"/>
        <family val="2"/>
      </rPr>
      <t>1.7.2.3</t>
    </r>
  </si>
  <si>
    <r>
      <rPr>
        <sz val="8"/>
        <rFont val="Arial MT"/>
        <family val="2"/>
      </rPr>
      <t>Lote 20</t>
    </r>
  </si>
  <si>
    <r>
      <rPr>
        <sz val="8"/>
        <rFont val="Arial MT"/>
        <family val="2"/>
      </rPr>
      <t>1.7.2.4</t>
    </r>
  </si>
  <si>
    <r>
      <rPr>
        <sz val="8"/>
        <rFont val="Arial MT"/>
        <family val="2"/>
      </rPr>
      <t>Lote 19</t>
    </r>
  </si>
  <si>
    <r>
      <rPr>
        <sz val="8"/>
        <rFont val="Arial MT"/>
        <family val="2"/>
      </rPr>
      <t>1.7.2.5</t>
    </r>
  </si>
  <si>
    <r>
      <rPr>
        <sz val="8"/>
        <rFont val="Arial MT"/>
        <family val="2"/>
      </rPr>
      <t>Lote 17</t>
    </r>
  </si>
  <si>
    <r>
      <rPr>
        <sz val="8"/>
        <rFont val="Arial MT"/>
        <family val="2"/>
      </rPr>
      <t>1.7.2.6</t>
    </r>
  </si>
  <si>
    <r>
      <rPr>
        <sz val="8"/>
        <rFont val="Arial MT"/>
        <family val="2"/>
      </rPr>
      <t>Lote 11</t>
    </r>
  </si>
  <si>
    <r>
      <rPr>
        <sz val="8"/>
        <rFont val="Arial MT"/>
        <family val="2"/>
      </rPr>
      <t>1.7.2.7</t>
    </r>
  </si>
  <si>
    <r>
      <rPr>
        <sz val="8"/>
        <rFont val="Arial MT"/>
        <family val="2"/>
      </rPr>
      <t>Lote 15</t>
    </r>
  </si>
  <si>
    <r>
      <rPr>
        <sz val="8"/>
        <rFont val="Arial MT"/>
        <family val="2"/>
      </rPr>
      <t>1.7.2.8</t>
    </r>
  </si>
  <si>
    <r>
      <rPr>
        <sz val="8"/>
        <rFont val="Arial MT"/>
        <family val="2"/>
      </rPr>
      <t>Lote 14</t>
    </r>
  </si>
  <si>
    <r>
      <rPr>
        <sz val="8"/>
        <rFont val="Arial MT"/>
        <family val="2"/>
      </rPr>
      <t>1.7.2.9</t>
    </r>
  </si>
  <si>
    <r>
      <rPr>
        <sz val="8"/>
        <rFont val="Arial MT"/>
        <family val="2"/>
      </rPr>
      <t>Lote 22</t>
    </r>
  </si>
  <si>
    <r>
      <rPr>
        <sz val="8"/>
        <rFont val="Arial MT"/>
        <family val="2"/>
      </rPr>
      <t>1.7.3.1</t>
    </r>
  </si>
  <si>
    <r>
      <rPr>
        <sz val="8"/>
        <rFont val="Arial MT"/>
        <family val="2"/>
      </rPr>
      <t>1.7.3.2</t>
    </r>
  </si>
  <si>
    <r>
      <rPr>
        <sz val="8"/>
        <rFont val="Arial MT"/>
        <family val="2"/>
      </rPr>
      <t>1.7.3.3</t>
    </r>
  </si>
  <si>
    <r>
      <rPr>
        <sz val="8"/>
        <rFont val="Arial MT"/>
        <family val="2"/>
      </rPr>
      <t>2.1</t>
    </r>
  </si>
  <si>
    <r>
      <rPr>
        <sz val="8"/>
        <rFont val="Arial MT"/>
        <family val="2"/>
      </rPr>
      <t>Demolição de lancis em betão, incluindo carga e transporte de materiais sobrantes a vazadouro licenciado.</t>
    </r>
  </si>
  <si>
    <r>
      <rPr>
        <sz val="8"/>
        <rFont val="Arial MT"/>
        <family val="2"/>
      </rPr>
      <t>m</t>
    </r>
  </si>
  <si>
    <r>
      <rPr>
        <sz val="8"/>
        <rFont val="Arial MT"/>
        <family val="2"/>
      </rPr>
      <t>2.2</t>
    </r>
  </si>
  <si>
    <r>
      <rPr>
        <sz val="8"/>
        <rFont val="Arial MT"/>
        <family val="2"/>
      </rPr>
      <t>2.3</t>
    </r>
  </si>
  <si>
    <r>
      <rPr>
        <sz val="8"/>
        <rFont val="Arial MT"/>
        <family val="2"/>
      </rPr>
      <t>2.4</t>
    </r>
  </si>
  <si>
    <r>
      <rPr>
        <sz val="8"/>
        <rFont val="Arial MT"/>
        <family val="2"/>
      </rPr>
      <t>2.5</t>
    </r>
  </si>
  <si>
    <r>
      <rPr>
        <sz val="8"/>
        <rFont val="Arial MT"/>
        <family val="2"/>
      </rPr>
      <t>Remoção com ripagem de logradouro (lote 23 ) em argamassa, incluindo carga, transporte a vazadouro licenciado.</t>
    </r>
  </si>
  <si>
    <r>
      <rPr>
        <sz val="8"/>
        <rFont val="Arial MT"/>
        <family val="2"/>
      </rPr>
      <t>2.6</t>
    </r>
  </si>
  <si>
    <r>
      <rPr>
        <sz val="8"/>
        <rFont val="Arial MT"/>
        <family val="2"/>
      </rPr>
      <t>2.7</t>
    </r>
  </si>
  <si>
    <r>
      <rPr>
        <sz val="8"/>
        <rFont val="Arial MT"/>
        <family val="2"/>
      </rPr>
      <t>m3</t>
    </r>
  </si>
  <si>
    <r>
      <rPr>
        <sz val="8"/>
        <rFont val="Arial MT"/>
        <family val="2"/>
      </rPr>
      <t>2.8</t>
    </r>
  </si>
  <si>
    <r>
      <rPr>
        <sz val="8"/>
        <rFont val="Arial MT"/>
        <family val="2"/>
      </rPr>
      <t>3.1.1</t>
    </r>
  </si>
  <si>
    <r>
      <rPr>
        <sz val="8"/>
        <rFont val="Arial MT"/>
        <family val="2"/>
      </rPr>
      <t>Zona pavimento betuminoso</t>
    </r>
  </si>
  <si>
    <r>
      <rPr>
        <sz val="8"/>
        <rFont val="Arial MT"/>
        <family val="2"/>
      </rPr>
      <t>3.2</t>
    </r>
  </si>
  <si>
    <r>
      <rPr>
        <sz val="8"/>
        <rFont val="Arial MT"/>
        <family val="2"/>
      </rPr>
      <t>3.3</t>
    </r>
  </si>
  <si>
    <r>
      <rPr>
        <sz val="8"/>
        <rFont val="Arial MT"/>
        <family val="2"/>
      </rPr>
      <t>3.4</t>
    </r>
  </si>
  <si>
    <r>
      <rPr>
        <sz val="8"/>
        <rFont val="Arial MT"/>
        <family val="2"/>
      </rPr>
      <t>3.5</t>
    </r>
  </si>
  <si>
    <r>
      <rPr>
        <sz val="8"/>
        <rFont val="Arial MT"/>
        <family val="2"/>
      </rPr>
      <t>3.6</t>
    </r>
  </si>
  <si>
    <r>
      <rPr>
        <sz val="8"/>
        <rFont val="Arial MT"/>
        <family val="2"/>
      </rPr>
      <t>3.7</t>
    </r>
  </si>
  <si>
    <r>
      <rPr>
        <sz val="8"/>
        <rFont val="Arial MT"/>
        <family val="2"/>
      </rPr>
      <t>3.8.1</t>
    </r>
  </si>
  <si>
    <r>
      <rPr>
        <sz val="8"/>
        <rFont val="Arial MT"/>
        <family val="2"/>
      </rPr>
      <t>Lancil normal 100x25x15x12</t>
    </r>
  </si>
  <si>
    <r>
      <rPr>
        <sz val="8"/>
        <rFont val="Arial MT"/>
        <family val="2"/>
      </rPr>
      <t>3.8.2</t>
    </r>
  </si>
  <si>
    <r>
      <rPr>
        <sz val="8"/>
        <rFont val="Arial MT"/>
        <family val="2"/>
      </rPr>
      <t>Lancil guia 100x25x8</t>
    </r>
  </si>
  <si>
    <r>
      <rPr>
        <sz val="8"/>
        <rFont val="Arial MT"/>
        <family val="2"/>
      </rPr>
      <t>3.9.1</t>
    </r>
  </si>
  <si>
    <r>
      <rPr>
        <sz val="8"/>
        <rFont val="Arial MT"/>
        <family val="2"/>
      </rPr>
      <t>Fornecimento  e  aplicação  de  placas  pitonadas  quadradas  em  betão  de  cor  cinza,  incluindo  refechamento  de  juntas  com  aguada  de cimento, nivelamento de caixas, almofada de areia,  camada de argamassa ao traço 1:6 com espessura de 5cm, compactação, remates e todos os trabalhos e materiais necessários, incluindo rebaixamento de passeio, de acordo com as peças desenhadas.</t>
    </r>
  </si>
  <si>
    <r>
      <rPr>
        <sz val="8"/>
        <rFont val="Arial MT"/>
        <family val="2"/>
      </rPr>
      <t>3.9.2</t>
    </r>
  </si>
  <si>
    <r>
      <rPr>
        <sz val="8"/>
        <rFont val="Arial MT"/>
        <family val="2"/>
      </rPr>
      <t>4.1.1</t>
    </r>
  </si>
  <si>
    <r>
      <rPr>
        <sz val="8"/>
        <rFont val="Arial MT"/>
        <family val="2"/>
      </rPr>
      <t>4.1.2</t>
    </r>
  </si>
  <si>
    <r>
      <rPr>
        <sz val="8"/>
        <rFont val="Arial MT"/>
        <family val="2"/>
      </rPr>
      <t>4.2.1</t>
    </r>
  </si>
  <si>
    <r>
      <rPr>
        <sz val="8"/>
        <rFont val="Arial MT"/>
        <family val="2"/>
      </rPr>
      <t>4.2.2.1</t>
    </r>
  </si>
  <si>
    <r>
      <rPr>
        <sz val="8"/>
        <rFont val="Arial MT"/>
        <family val="2"/>
      </rPr>
      <t>Sapatas de Fundação</t>
    </r>
  </si>
  <si>
    <r>
      <rPr>
        <sz val="8"/>
        <rFont val="Arial MT"/>
        <family val="2"/>
      </rPr>
      <t>4.2.2.2</t>
    </r>
  </si>
  <si>
    <r>
      <rPr>
        <sz val="8"/>
        <rFont val="Arial MT"/>
        <family val="2"/>
      </rPr>
      <t>Vigas de Fundação</t>
    </r>
  </si>
  <si>
    <r>
      <rPr>
        <sz val="8"/>
        <rFont val="Arial MT"/>
        <family val="2"/>
      </rPr>
      <t>4.2.3.1</t>
    </r>
  </si>
  <si>
    <r>
      <rPr>
        <sz val="8"/>
        <rFont val="Arial MT"/>
        <family val="2"/>
      </rPr>
      <t>Pilares</t>
    </r>
  </si>
  <si>
    <r>
      <rPr>
        <sz val="8"/>
        <rFont val="Arial MT"/>
        <family val="2"/>
      </rPr>
      <t>4.2.3.2</t>
    </r>
  </si>
  <si>
    <r>
      <rPr>
        <sz val="8"/>
        <rFont val="Arial MT"/>
        <family val="2"/>
      </rPr>
      <t>Vigas Lintél</t>
    </r>
  </si>
  <si>
    <r>
      <rPr>
        <sz val="8"/>
        <rFont val="Arial MT"/>
        <family val="2"/>
      </rPr>
      <t>4.2.3.3</t>
    </r>
  </si>
  <si>
    <r>
      <rPr>
        <sz val="8"/>
        <rFont val="Arial MT"/>
        <family val="2"/>
      </rPr>
      <t>Muro de betão armado</t>
    </r>
  </si>
  <si>
    <r>
      <rPr>
        <sz val="8"/>
        <rFont val="Arial MT"/>
        <family val="2"/>
      </rPr>
      <t>4.2.4.1</t>
    </r>
  </si>
  <si>
    <r>
      <rPr>
        <sz val="8"/>
        <rFont val="Arial MT"/>
        <family val="2"/>
      </rPr>
      <t>Muros de vedação dos lotes</t>
    </r>
  </si>
  <si>
    <r>
      <rPr>
        <sz val="8"/>
        <rFont val="Arial MT"/>
        <family val="2"/>
      </rPr>
      <t>4.2.5.1</t>
    </r>
  </si>
  <si>
    <r>
      <rPr>
        <sz val="8"/>
        <rFont val="Arial MT"/>
        <family val="2"/>
      </rPr>
      <t>4.2.6.1</t>
    </r>
  </si>
  <si>
    <r>
      <rPr>
        <sz val="8"/>
        <rFont val="Arial MT"/>
        <family val="2"/>
      </rPr>
      <t>5.1.1</t>
    </r>
  </si>
  <si>
    <r>
      <rPr>
        <sz val="8"/>
        <rFont val="Arial MT"/>
        <family val="2"/>
      </rPr>
      <t>Ø125mm</t>
    </r>
  </si>
  <si>
    <r>
      <rPr>
        <sz val="8"/>
        <rFont val="Arial MT"/>
        <family val="2"/>
      </rPr>
      <t>ml</t>
    </r>
  </si>
  <si>
    <r>
      <rPr>
        <sz val="8"/>
        <rFont val="Arial MT"/>
        <family val="2"/>
      </rPr>
      <t>5.2</t>
    </r>
  </si>
  <si>
    <r>
      <rPr>
        <sz val="8"/>
        <rFont val="Arial MT"/>
        <family val="2"/>
      </rPr>
      <t>5.3</t>
    </r>
  </si>
  <si>
    <r>
      <rPr>
        <sz val="8"/>
        <rFont val="Arial MT"/>
        <family val="2"/>
      </rPr>
      <t>5.4</t>
    </r>
  </si>
  <si>
    <r>
      <rPr>
        <sz val="8"/>
        <rFont val="Arial MT"/>
        <family val="2"/>
      </rPr>
      <t>5.5</t>
    </r>
  </si>
  <si>
    <r>
      <rPr>
        <sz val="8"/>
        <rFont val="Arial MT"/>
        <family val="2"/>
      </rPr>
      <t>5.6.1</t>
    </r>
  </si>
  <si>
    <r>
      <rPr>
        <sz val="8"/>
        <rFont val="Arial MT"/>
        <family val="2"/>
      </rPr>
      <t>5.6.2</t>
    </r>
  </si>
  <si>
    <r>
      <rPr>
        <sz val="8"/>
        <rFont val="Arial MT"/>
        <family val="2"/>
      </rPr>
      <t>5.6.3</t>
    </r>
  </si>
  <si>
    <r>
      <rPr>
        <sz val="8"/>
        <rFont val="Arial MT"/>
        <family val="2"/>
      </rPr>
      <t>5.6.4</t>
    </r>
  </si>
  <si>
    <r>
      <rPr>
        <sz val="8"/>
        <rFont val="Arial MT"/>
        <family val="2"/>
      </rPr>
      <t>5.6.5</t>
    </r>
  </si>
  <si>
    <r>
      <rPr>
        <sz val="8"/>
        <rFont val="Arial MT"/>
        <family val="2"/>
      </rPr>
      <t>Fornecimento e aplicação de junta multimateriais em FFD DN125 PN16 flangeada e embocadura anti-tração, incluindo parafusos em aço inox AISI 304 e tela de envolvimento em PEBD com 30% de sobreposição e todos os trabalhos e acessórios necessários.</t>
    </r>
  </si>
  <si>
    <r>
      <rPr>
        <sz val="8"/>
        <rFont val="Arial MT"/>
        <family val="2"/>
      </rPr>
      <t>5.6.6</t>
    </r>
  </si>
  <si>
    <r>
      <rPr>
        <sz val="8"/>
        <rFont val="Arial MT"/>
        <family val="2"/>
      </rPr>
      <t>Fornecimento e aplicação de junta multimateriais em FFD DN200 PN16 flangeada e embocadura anti-tração, incluindo parafusos em aço inox AISI 304 e tela de envolvimento em PEBD com 30% de sobreposição e todos os trabalhos e acessórios necessários.</t>
    </r>
  </si>
  <si>
    <r>
      <rPr>
        <sz val="8"/>
        <rFont val="Arial MT"/>
        <family val="2"/>
      </rPr>
      <t>5.7.1</t>
    </r>
  </si>
  <si>
    <r>
      <rPr>
        <sz val="8"/>
        <rFont val="Arial MT"/>
        <family val="2"/>
      </rPr>
      <t>5.7.2</t>
    </r>
  </si>
  <si>
    <r>
      <rPr>
        <sz val="8"/>
        <rFont val="Arial MT"/>
        <family val="2"/>
      </rPr>
      <t>5.7.3</t>
    </r>
  </si>
  <si>
    <r>
      <rPr>
        <sz val="8"/>
        <rFont val="Arial MT"/>
        <family val="2"/>
      </rPr>
      <t>5.8.1</t>
    </r>
  </si>
  <si>
    <r>
      <rPr>
        <sz val="8"/>
        <rFont val="Arial MT"/>
        <family val="2"/>
      </rPr>
      <t>5.8.2</t>
    </r>
  </si>
  <si>
    <r>
      <rPr>
        <sz val="8"/>
        <rFont val="Arial MT"/>
        <family val="2"/>
      </rPr>
      <t>5.8.3</t>
    </r>
  </si>
  <si>
    <r>
      <rPr>
        <sz val="8"/>
        <rFont val="Arial MT"/>
        <family val="2"/>
      </rPr>
      <t>5.8.4</t>
    </r>
  </si>
  <si>
    <r>
      <rPr>
        <sz val="8"/>
        <rFont val="Arial MT"/>
        <family val="2"/>
      </rPr>
      <t>5.8.5</t>
    </r>
  </si>
  <si>
    <r>
      <rPr>
        <sz val="8"/>
        <rFont val="Arial MT"/>
        <family val="2"/>
      </rPr>
      <t>5.8.6</t>
    </r>
  </si>
  <si>
    <r>
      <rPr>
        <sz val="8"/>
        <rFont val="Arial MT"/>
        <family val="2"/>
      </rPr>
      <t>Fornecimento e aplicação de junta multimateriais em FFD DN60 PN16 flangeada e embocadura anti-tração, incluindo parafusos em aço inox AISI 304 e tela de envolvimento em PEBD com 30% de sobreposição e todos os trabalhos e acessórios necessários.</t>
    </r>
  </si>
  <si>
    <r>
      <rPr>
        <sz val="8"/>
        <rFont val="Arial MT"/>
        <family val="2"/>
      </rPr>
      <t>6.1.1</t>
    </r>
  </si>
  <si>
    <r>
      <rPr>
        <sz val="8"/>
        <rFont val="Arial MT"/>
        <family val="2"/>
      </rPr>
      <t>Escavação mecânica em terrenos de qualquer natureza, em zonas de execução de coletor e implantação de caixas de visita, incluindo baldeação, entivação, rebaixamento de nível freático e transporte a operador certificado de todo o terreno resultante da escavação.</t>
    </r>
  </si>
  <si>
    <r>
      <rPr>
        <sz val="8"/>
        <rFont val="Arial MT"/>
        <family val="2"/>
      </rPr>
      <t>6.1.2</t>
    </r>
  </si>
  <si>
    <r>
      <rPr>
        <sz val="8"/>
        <rFont val="Arial MT"/>
        <family val="2"/>
      </rPr>
      <t>Aplicação de almofada de areia na base do coletor com 15 cm de espessura, incluindo todos os trabalhos necessários.</t>
    </r>
  </si>
  <si>
    <r>
      <rPr>
        <sz val="8"/>
        <rFont val="Arial MT"/>
        <family val="2"/>
      </rPr>
      <t>6.1.3</t>
    </r>
  </si>
  <si>
    <r>
      <rPr>
        <sz val="8"/>
        <rFont val="Arial MT"/>
        <family val="2"/>
      </rPr>
      <t>6.2.1.1</t>
    </r>
  </si>
  <si>
    <r>
      <rPr>
        <sz val="8"/>
        <rFont val="Arial MT"/>
        <family val="2"/>
      </rPr>
      <t>Ø200mm</t>
    </r>
  </si>
  <si>
    <r>
      <rPr>
        <sz val="8"/>
        <rFont val="Arial MT"/>
        <family val="2"/>
      </rPr>
      <t>6.3.1.1</t>
    </r>
  </si>
  <si>
    <r>
      <rPr>
        <sz val="8"/>
        <rFont val="Arial MT"/>
        <family val="2"/>
      </rPr>
      <t>Ø1000mm</t>
    </r>
  </si>
  <si>
    <r>
      <rPr>
        <sz val="8"/>
        <rFont val="Arial MT"/>
        <family val="2"/>
      </rPr>
      <t>6.4.1.1</t>
    </r>
  </si>
  <si>
    <r>
      <rPr>
        <sz val="8"/>
        <rFont val="Arial MT"/>
        <family val="2"/>
      </rPr>
      <t>Ø160mm</t>
    </r>
  </si>
  <si>
    <r>
      <rPr>
        <sz val="8"/>
        <rFont val="Arial MT"/>
        <family val="2"/>
      </rPr>
      <t>6.4.2</t>
    </r>
  </si>
  <si>
    <r>
      <rPr>
        <sz val="8"/>
        <rFont val="Arial MT"/>
        <family val="2"/>
      </rPr>
      <t>Fornecimento e assentamento de Câmaras de Ramal de Ligação, em caixa de propileno Ø400mm, com uma altura média de 1.0 ml, incluindo  execução  de  maciço  de  fundação,  tampa  e  aro  quadrados  50  x  50  cm  em  ferro  fundido  dúctil  da  classe  B  125  (NP-EN 124-1989 ) com a inscrição "ÁGUAS RESIDUAIS", "ÀGUAS DA REGIÃO DE AVERO" , incluindo todos os trabalhos e materiais.</t>
    </r>
  </si>
  <si>
    <r>
      <rPr>
        <sz val="8"/>
        <rFont val="Arial MT"/>
        <family val="2"/>
      </rPr>
      <t>6.5.1</t>
    </r>
  </si>
  <si>
    <r>
      <rPr>
        <sz val="8"/>
        <rFont val="Arial MT"/>
        <family val="2"/>
      </rPr>
      <t>6.6.1</t>
    </r>
  </si>
  <si>
    <r>
      <rPr>
        <sz val="8"/>
        <rFont val="Arial MT"/>
        <family val="2"/>
      </rPr>
      <t>Demolição de caixas de visita, incluindo movimentações de terras e remoção de produtos sobantes a vazadouro licenciado.</t>
    </r>
  </si>
  <si>
    <r>
      <rPr>
        <sz val="8"/>
        <rFont val="Arial MT"/>
        <family val="2"/>
      </rPr>
      <t>6.6.2</t>
    </r>
  </si>
  <si>
    <r>
      <rPr>
        <sz val="8"/>
        <rFont val="Arial MT"/>
        <family val="2"/>
      </rPr>
      <t>Demolição de coletor de águas pluviais,incluindo movimentações de terras e remoção de produtos sobantes a vazadouro licenciado.</t>
    </r>
  </si>
  <si>
    <r>
      <rPr>
        <sz val="8"/>
        <rFont val="Arial MT"/>
        <family val="2"/>
      </rPr>
      <t>6.6.3</t>
    </r>
  </si>
  <si>
    <r>
      <rPr>
        <sz val="8"/>
        <rFont val="Arial MT"/>
        <family val="2"/>
      </rPr>
      <t>Demolição da caixa de ramal, incluindo movimentações de terras e remoção de produtos sobantes a vazadouro licenciado.</t>
    </r>
  </si>
  <si>
    <r>
      <rPr>
        <sz val="8"/>
        <rFont val="Arial MT"/>
        <family val="2"/>
      </rPr>
      <t>7.1.1</t>
    </r>
  </si>
  <si>
    <r>
      <rPr>
        <sz val="8"/>
        <rFont val="Arial MT"/>
        <family val="2"/>
      </rPr>
      <t>7.1.2</t>
    </r>
  </si>
  <si>
    <r>
      <rPr>
        <sz val="8"/>
        <rFont val="Arial MT"/>
        <family val="2"/>
      </rPr>
      <t>7.1.3</t>
    </r>
  </si>
  <si>
    <r>
      <rPr>
        <sz val="8"/>
        <rFont val="Arial MT"/>
        <family val="2"/>
      </rPr>
      <t>7.1.4</t>
    </r>
  </si>
  <si>
    <r>
      <rPr>
        <sz val="8"/>
        <rFont val="Arial MT"/>
        <family val="2"/>
      </rPr>
      <t>7.2.1.1</t>
    </r>
  </si>
  <si>
    <r>
      <rPr>
        <sz val="8"/>
        <rFont val="Arial MT"/>
        <family val="2"/>
      </rPr>
      <t>Ø315mm</t>
    </r>
  </si>
  <si>
    <r>
      <rPr>
        <sz val="8"/>
        <rFont val="Arial MT"/>
        <family val="2"/>
      </rPr>
      <t>7.2.1.2</t>
    </r>
  </si>
  <si>
    <r>
      <rPr>
        <sz val="8"/>
        <rFont val="Arial MT"/>
        <family val="2"/>
      </rPr>
      <t>Ø400mm</t>
    </r>
  </si>
  <si>
    <r>
      <rPr>
        <sz val="8"/>
        <rFont val="Arial MT"/>
        <family val="2"/>
      </rPr>
      <t>7.2.1.3</t>
    </r>
  </si>
  <si>
    <r>
      <rPr>
        <sz val="8"/>
        <rFont val="Arial MT"/>
        <family val="2"/>
      </rPr>
      <t>Ø500mm</t>
    </r>
  </si>
  <si>
    <r>
      <rPr>
        <sz val="8"/>
        <rFont val="Arial MT"/>
        <family val="2"/>
      </rPr>
      <t>7.2.1.4</t>
    </r>
  </si>
  <si>
    <r>
      <rPr>
        <sz val="8"/>
        <rFont val="Arial MT"/>
        <family val="2"/>
      </rPr>
      <t>Ø630mm</t>
    </r>
  </si>
  <si>
    <r>
      <rPr>
        <sz val="8"/>
        <rFont val="Arial MT"/>
        <family val="2"/>
      </rPr>
      <t>7.3.1.1</t>
    </r>
  </si>
  <si>
    <r>
      <rPr>
        <sz val="8"/>
        <rFont val="Arial MT"/>
        <family val="2"/>
      </rPr>
      <t>7.3.1.2</t>
    </r>
  </si>
  <si>
    <r>
      <rPr>
        <sz val="8"/>
        <rFont val="Arial MT"/>
        <family val="2"/>
      </rPr>
      <t>Ø1250mm</t>
    </r>
  </si>
  <si>
    <r>
      <rPr>
        <sz val="8"/>
        <rFont val="Arial MT"/>
        <family val="2"/>
      </rPr>
      <t>7.4.1.1</t>
    </r>
  </si>
  <si>
    <r>
      <rPr>
        <sz val="8"/>
        <rFont val="Arial MT"/>
        <family val="2"/>
      </rPr>
      <t>7.4.1.2</t>
    </r>
  </si>
  <si>
    <r>
      <rPr>
        <sz val="8"/>
        <rFont val="Arial MT"/>
        <family val="2"/>
      </rPr>
      <t>7.4.2</t>
    </r>
  </si>
  <si>
    <r>
      <rPr>
        <sz val="8"/>
        <rFont val="Arial MT"/>
        <family val="2"/>
      </rPr>
      <t>Execução  de  sumidouros  em  betão  incluindo  movimentos  de  terra,  cofragem,  escoramento,  descofragem,  soleira  em  betão  simples, grelha e aro em ferro fundido classe C250 ( grelha com dimensões 0,67x0,35 m ), de acordo com o desenho de pormenor.</t>
    </r>
  </si>
  <si>
    <r>
      <rPr>
        <sz val="8"/>
        <rFont val="Arial MT"/>
        <family val="2"/>
      </rPr>
      <t>7.5.1</t>
    </r>
  </si>
  <si>
    <r>
      <rPr>
        <sz val="8"/>
        <rFont val="Arial MT"/>
        <family val="2"/>
      </rPr>
      <t>7.6.1</t>
    </r>
  </si>
  <si>
    <r>
      <rPr>
        <sz val="8"/>
        <rFont val="Arial MT"/>
        <family val="2"/>
      </rPr>
      <t>7.6.2</t>
    </r>
  </si>
  <si>
    <r>
      <rPr>
        <sz val="8"/>
        <rFont val="Arial MT"/>
        <family val="2"/>
      </rPr>
      <t>Demolição de tubagens existentes, tal como ligações de sumidouros a caixas de visita e coletores</t>
    </r>
  </si>
  <si>
    <r>
      <rPr>
        <sz val="8"/>
        <rFont val="Arial MT"/>
        <family val="2"/>
      </rPr>
      <t>8.1.1.1.1</t>
    </r>
  </si>
  <si>
    <r>
      <rPr>
        <sz val="8"/>
        <rFont val="Arial MT"/>
        <family val="2"/>
      </rPr>
      <t>- LBC (0.12 )</t>
    </r>
  </si>
  <si>
    <r>
      <rPr>
        <sz val="8"/>
        <rFont val="Arial MT"/>
        <family val="2"/>
      </rPr>
      <t>8.1.1.1.2</t>
    </r>
  </si>
  <si>
    <r>
      <rPr>
        <sz val="8"/>
        <rFont val="Arial MT"/>
        <family val="2"/>
      </rPr>
      <t>- LBT (0.12 ) 1/1</t>
    </r>
  </si>
  <si>
    <r>
      <rPr>
        <sz val="8"/>
        <rFont val="Arial MT"/>
        <family val="2"/>
      </rPr>
      <t>8.1.1.1.3</t>
    </r>
  </si>
  <si>
    <r>
      <rPr>
        <sz val="8"/>
        <rFont val="Arial MT"/>
        <family val="2"/>
      </rPr>
      <t>- LBT (0.12 ) 5/2</t>
    </r>
  </si>
  <si>
    <r>
      <rPr>
        <sz val="8"/>
        <rFont val="Arial MT"/>
        <family val="2"/>
      </rPr>
      <t>8.1.1.2</t>
    </r>
  </si>
  <si>
    <r>
      <rPr>
        <sz val="8"/>
        <rFont val="Arial MT"/>
        <family val="2"/>
      </rPr>
      <t>Passadeira de peões, constituídas por barras paralelas de 0,50m de largura e afastadas entre si com intervalos do mesmo valor.</t>
    </r>
  </si>
  <si>
    <r>
      <rPr>
        <sz val="8"/>
        <rFont val="Arial MT"/>
        <family val="2"/>
      </rPr>
      <t>8.1.1.3</t>
    </r>
  </si>
  <si>
    <r>
      <rPr>
        <sz val="8"/>
        <rFont val="Arial MT"/>
        <family val="2"/>
      </rPr>
      <t>Aplicação de barras de paragem, com 0,50m de largura</t>
    </r>
  </si>
  <si>
    <r>
      <rPr>
        <sz val="8"/>
        <rFont val="Arial MT"/>
        <family val="2"/>
      </rPr>
      <t>8.1.1.4</t>
    </r>
  </si>
  <si>
    <r>
      <rPr>
        <sz val="8"/>
        <rFont val="Arial MT"/>
        <family val="2"/>
      </rPr>
      <t>Aplicação de grelha quadriculada de sinalização de lombas com dimensão de 0,50x0,50m, de acordo com peças desenhadas</t>
    </r>
  </si>
  <si>
    <r>
      <rPr>
        <sz val="8"/>
        <rFont val="Arial MT"/>
        <family val="2"/>
      </rPr>
      <t>8.1.2.1.1</t>
    </r>
  </si>
  <si>
    <r>
      <rPr>
        <sz val="8"/>
        <rFont val="Arial MT"/>
        <family val="2"/>
      </rPr>
      <t>A2a - Lomba</t>
    </r>
  </si>
  <si>
    <r>
      <rPr>
        <sz val="8"/>
        <rFont val="Arial MT"/>
        <family val="2"/>
      </rPr>
      <t>8.1.2.2.1</t>
    </r>
  </si>
  <si>
    <r>
      <rPr>
        <sz val="8"/>
        <rFont val="Arial MT"/>
        <family val="2"/>
      </rPr>
      <t>B2 - Paragem obrigatória em cruzamentos ou entroncamentos</t>
    </r>
  </si>
  <si>
    <r>
      <rPr>
        <sz val="8"/>
        <rFont val="Arial MT"/>
        <family val="2"/>
      </rPr>
      <t>8.1.2.3.1</t>
    </r>
  </si>
  <si>
    <r>
      <rPr>
        <sz val="8"/>
        <rFont val="Arial MT"/>
        <family val="2"/>
      </rPr>
      <t>H7 - Passagem para peões</t>
    </r>
  </si>
  <si>
    <r>
      <rPr>
        <sz val="8"/>
        <rFont val="Arial MT"/>
        <family val="2"/>
      </rPr>
      <t>8.1.2.3.2</t>
    </r>
  </si>
  <si>
    <r>
      <rPr>
        <sz val="8"/>
        <rFont val="Arial MT"/>
        <family val="2"/>
      </rPr>
      <t>H01a - Estacionamento autorizado</t>
    </r>
  </si>
  <si>
    <r>
      <rPr>
        <sz val="8"/>
        <rFont val="Arial MT"/>
        <family val="2"/>
      </rPr>
      <t>8.1.2.4.1</t>
    </r>
  </si>
  <si>
    <r>
      <rPr>
        <sz val="8"/>
        <rFont val="Arial MT"/>
        <family val="2"/>
      </rPr>
      <t>M01a</t>
    </r>
  </si>
  <si>
    <r>
      <rPr>
        <sz val="8"/>
        <rFont val="Arial MT"/>
        <family val="2"/>
      </rPr>
      <t>8.1.3</t>
    </r>
  </si>
  <si>
    <r>
      <rPr>
        <sz val="8"/>
        <rFont val="Arial MT"/>
        <family val="2"/>
      </rPr>
      <t>8.1.4</t>
    </r>
  </si>
  <si>
    <r>
      <rPr>
        <sz val="8"/>
        <rFont val="Arial MT"/>
        <family val="2"/>
      </rPr>
      <t>9.1.1</t>
    </r>
  </si>
  <si>
    <r>
      <rPr>
        <sz val="8"/>
        <rFont val="Arial MT"/>
        <family val="2"/>
      </rPr>
      <t>9.1.2</t>
    </r>
  </si>
  <si>
    <r>
      <rPr>
        <sz val="8"/>
        <rFont val="Arial MT"/>
        <family val="2"/>
      </rPr>
      <t>9.1.3</t>
    </r>
  </si>
  <si>
    <r>
      <rPr>
        <sz val="8"/>
        <rFont val="Arial MT"/>
        <family val="2"/>
      </rPr>
      <t>Fornecimento e colocação de tubo em vala PEAD 63mm de diâmetro e 6 Kgf/cm2</t>
    </r>
  </si>
  <si>
    <r>
      <rPr>
        <sz val="8"/>
        <rFont val="Arial MT"/>
        <family val="2"/>
      </rPr>
      <t>9.1.4</t>
    </r>
  </si>
  <si>
    <r>
      <rPr>
        <sz val="8"/>
        <rFont val="Arial MT"/>
        <family val="2"/>
      </rPr>
      <t>Fornecimento e colocação de tubo em vala PEAD 125mm de diâmetro e 6 Kgf/cm2</t>
    </r>
  </si>
  <si>
    <r>
      <rPr>
        <sz val="8"/>
        <rFont val="Arial MT"/>
        <family val="2"/>
      </rPr>
      <t>9.2.1</t>
    </r>
  </si>
  <si>
    <r>
      <rPr>
        <sz val="8"/>
        <rFont val="Arial MT"/>
        <family val="2"/>
      </rPr>
      <t>9.2.2</t>
    </r>
  </si>
  <si>
    <r>
      <rPr>
        <sz val="8"/>
        <rFont val="Arial MT"/>
        <family val="2"/>
      </rPr>
      <t>Fornecimento e montagem de cabo armado LSVAV 4x35mm² em tubo, incluindo execução de uniões,  extremidades e ligações</t>
    </r>
  </si>
  <si>
    <r>
      <rPr>
        <sz val="8"/>
        <rFont val="Arial MT"/>
        <family val="2"/>
      </rPr>
      <t>9.2.3.1</t>
    </r>
  </si>
  <si>
    <r>
      <rPr>
        <sz val="8"/>
        <rFont val="Arial MT"/>
        <family val="2"/>
      </rPr>
      <t>Armário de Distribuição Tipo W</t>
    </r>
  </si>
  <si>
    <r>
      <rPr>
        <sz val="8"/>
        <rFont val="Arial MT"/>
        <family val="2"/>
      </rPr>
      <t>9.2.4</t>
    </r>
  </si>
  <si>
    <r>
      <rPr>
        <sz val="8"/>
        <rFont val="Arial MT"/>
        <family val="2"/>
      </rPr>
      <t>Fornecimento e montagem da terra de proteção do armário de distribuição</t>
    </r>
  </si>
  <si>
    <r>
      <rPr>
        <sz val="8"/>
        <rFont val="Arial MT"/>
        <family val="2"/>
      </rPr>
      <t>9.2.5</t>
    </r>
  </si>
  <si>
    <r>
      <rPr>
        <sz val="8"/>
        <rFont val="Arial MT"/>
        <family val="2"/>
      </rPr>
      <t>9.3.1</t>
    </r>
  </si>
  <si>
    <r>
      <rPr>
        <sz val="8"/>
        <rFont val="Arial MT"/>
        <family val="2"/>
      </rPr>
      <t>Fornecimento e montagem de cabo armado LSVAV 4x16mm² em tubo ou vala, incluindo rede de sinalização</t>
    </r>
  </si>
  <si>
    <r>
      <rPr>
        <sz val="8"/>
        <rFont val="Arial MT"/>
        <family val="2"/>
      </rPr>
      <t>9.3.2</t>
    </r>
  </si>
  <si>
    <r>
      <rPr>
        <sz val="8"/>
        <rFont val="Arial MT"/>
        <family val="2"/>
      </rPr>
      <t>Abertura e tapamento de Covas para fixação de colunas, fornecimento e aplicação de manilha para fixação das colunas</t>
    </r>
  </si>
  <si>
    <r>
      <rPr>
        <sz val="8"/>
        <rFont val="Arial MT"/>
        <family val="2"/>
      </rPr>
      <t>9.3.3</t>
    </r>
  </si>
  <si>
    <r>
      <rPr>
        <sz val="8"/>
        <rFont val="Arial MT"/>
        <family val="2"/>
      </rPr>
      <t>Fornecimento e montagem de luminária VOLTANA GEN2   LUMLED VCA F 6750   EDP   54,4W do fabricante Schréder ou equivalente</t>
    </r>
  </si>
  <si>
    <r>
      <rPr>
        <sz val="8"/>
        <rFont val="Arial MT"/>
        <family val="2"/>
      </rPr>
      <t>9.3.4</t>
    </r>
  </si>
  <si>
    <r>
      <rPr>
        <sz val="8"/>
        <rFont val="Arial MT"/>
        <family val="2"/>
      </rPr>
      <t>9.3.5</t>
    </r>
  </si>
  <si>
    <r>
      <rPr>
        <sz val="8"/>
        <rFont val="Arial MT"/>
        <family val="2"/>
      </rPr>
      <t>Eletrificação de colunas incluindo fornecimento e montagem de toda a cablagem necessária</t>
    </r>
  </si>
  <si>
    <r>
      <rPr>
        <sz val="8"/>
        <rFont val="Arial MT"/>
        <family val="2"/>
      </rPr>
      <t>9.3.6</t>
    </r>
  </si>
  <si>
    <r>
      <rPr>
        <sz val="8"/>
        <rFont val="Arial MT"/>
        <family val="2"/>
      </rPr>
      <t>9.4</t>
    </r>
  </si>
  <si>
    <r>
      <rPr>
        <sz val="8"/>
        <rFont val="Arial MT"/>
        <family val="2"/>
      </rPr>
      <t>9.5</t>
    </r>
  </si>
  <si>
    <r>
      <rPr>
        <sz val="8"/>
        <rFont val="Arial MT"/>
        <family val="2"/>
      </rPr>
      <t>Fornecimento, instalação e parametrização de Controlador Externo de Luminária segundo as peças do projeto;</t>
    </r>
  </si>
  <si>
    <r>
      <rPr>
        <sz val="8"/>
        <rFont val="Arial MT"/>
        <family val="2"/>
      </rPr>
      <t>9.6</t>
    </r>
  </si>
  <si>
    <r>
      <rPr>
        <sz val="8"/>
        <rFont val="Arial MT"/>
        <family val="2"/>
      </rPr>
      <t>Retirada de apoio IP e BT existentes, incluindo cablagem e transporte para local a designar pelo dono de obra</t>
    </r>
  </si>
  <si>
    <r>
      <rPr>
        <sz val="8"/>
        <rFont val="Arial MT"/>
        <family val="2"/>
      </rPr>
      <t>9.7.1</t>
    </r>
  </si>
  <si>
    <r>
      <rPr>
        <sz val="8"/>
        <rFont val="Arial MT"/>
        <family val="2"/>
      </rPr>
      <t>Elaboração de Telas finais</t>
    </r>
  </si>
  <si>
    <r>
      <rPr>
        <sz val="8"/>
        <rFont val="Arial MT"/>
        <family val="2"/>
      </rPr>
      <t>9.7.2</t>
    </r>
  </si>
  <si>
    <r>
      <rPr>
        <sz val="8"/>
        <rFont val="Arial MT"/>
        <family val="2"/>
      </rPr>
      <t>Ensaios e certificações</t>
    </r>
  </si>
  <si>
    <r>
      <rPr>
        <sz val="8"/>
        <rFont val="Arial MT"/>
        <family val="2"/>
      </rPr>
      <t>10.1.3.1</t>
    </r>
  </si>
  <si>
    <r>
      <rPr>
        <sz val="8"/>
        <rFont val="Arial MT"/>
        <family val="2"/>
      </rPr>
      <t>Fita de sinalização</t>
    </r>
  </si>
  <si>
    <r>
      <rPr>
        <sz val="8"/>
        <rFont val="Arial MT"/>
        <family val="2"/>
      </rPr>
      <t>10.1.3.2</t>
    </r>
  </si>
  <si>
    <r>
      <rPr>
        <sz val="8"/>
        <rFont val="Arial MT"/>
        <family val="2"/>
      </rPr>
      <t>2 x PEAD Ø40</t>
    </r>
  </si>
  <si>
    <r>
      <rPr>
        <sz val="8"/>
        <rFont val="Arial MT"/>
        <family val="2"/>
      </rPr>
      <t>10.1.4.1</t>
    </r>
  </si>
  <si>
    <r>
      <rPr>
        <sz val="8"/>
        <rFont val="Arial MT"/>
        <family val="2"/>
      </rPr>
      <t>10.1.4.2</t>
    </r>
  </si>
  <si>
    <r>
      <rPr>
        <sz val="8"/>
        <rFont val="Arial MT"/>
        <family val="2"/>
      </rPr>
      <t>Tritubo PEAD Ø40</t>
    </r>
  </si>
  <si>
    <r>
      <rPr>
        <sz val="8"/>
        <rFont val="Arial MT"/>
        <family val="2"/>
      </rPr>
      <t>10.1.4.3</t>
    </r>
  </si>
  <si>
    <r>
      <rPr>
        <sz val="8"/>
        <rFont val="Arial MT"/>
        <family val="2"/>
      </rPr>
      <t>3 x PEAD Ø110</t>
    </r>
  </si>
  <si>
    <r>
      <rPr>
        <sz val="8"/>
        <rFont val="Arial MT"/>
        <family val="2"/>
      </rPr>
      <t>10.1.5.1</t>
    </r>
  </si>
  <si>
    <r>
      <rPr>
        <sz val="8"/>
        <rFont val="Arial MT"/>
        <family val="2"/>
      </rPr>
      <t>CVM</t>
    </r>
  </si>
  <si>
    <r>
      <rPr>
        <sz val="8"/>
        <rFont val="Arial MT"/>
        <family val="2"/>
      </rPr>
      <t>10.1.5.2</t>
    </r>
  </si>
  <si>
    <r>
      <rPr>
        <sz val="8"/>
        <rFont val="Arial MT"/>
        <family val="2"/>
      </rPr>
      <t>Câmara de Visita do tipo CVR2 pré-fabricada de betão armado, de 750x1200x1000 mm</t>
    </r>
  </si>
  <si>
    <r>
      <rPr>
        <sz val="8"/>
        <rFont val="Arial MT"/>
        <family val="2"/>
      </rPr>
      <t>Execução de todos os ensaios necessários</t>
    </r>
  </si>
  <si>
    <r>
      <rPr>
        <sz val="8"/>
        <rFont val="Arial MT"/>
        <family val="2"/>
      </rPr>
      <t>Retirada de rede aérea existente em conformidade com as operadoras de telecomunicações</t>
    </r>
  </si>
  <si>
    <r>
      <rPr>
        <sz val="8"/>
        <rFont val="Arial MT"/>
        <family val="2"/>
      </rPr>
      <t>11.1.1.1</t>
    </r>
  </si>
  <si>
    <r>
      <rPr>
        <sz val="8"/>
        <rFont val="Arial MT"/>
        <family val="2"/>
      </rPr>
      <t>Lote 5</t>
    </r>
  </si>
  <si>
    <r>
      <rPr>
        <sz val="8"/>
        <rFont val="Arial MT"/>
        <family val="2"/>
      </rPr>
      <t>11.1.1.2</t>
    </r>
  </si>
  <si>
    <r>
      <rPr>
        <sz val="8"/>
        <rFont val="Arial MT"/>
        <family val="2"/>
      </rPr>
      <t>Lote 3</t>
    </r>
  </si>
  <si>
    <r>
      <rPr>
        <sz val="8"/>
        <rFont val="Arial MT"/>
        <family val="2"/>
      </rPr>
      <t>11.1.1.3</t>
    </r>
  </si>
  <si>
    <r>
      <rPr>
        <sz val="8"/>
        <rFont val="Arial MT"/>
        <family val="2"/>
      </rPr>
      <t>Lote 1</t>
    </r>
  </si>
  <si>
    <r>
      <rPr>
        <sz val="8"/>
        <rFont val="Arial MT"/>
        <family val="2"/>
      </rPr>
      <t>11.1.2.1</t>
    </r>
  </si>
  <si>
    <r>
      <rPr>
        <sz val="8"/>
        <rFont val="Arial MT"/>
        <family val="2"/>
      </rPr>
      <t>11.1.2.2</t>
    </r>
  </si>
  <si>
    <r>
      <rPr>
        <sz val="8"/>
        <rFont val="Arial MT"/>
        <family val="2"/>
      </rPr>
      <t>11.1.2.3</t>
    </r>
  </si>
  <si>
    <r>
      <rPr>
        <sz val="8"/>
        <rFont val="Arial MT"/>
        <family val="2"/>
      </rPr>
      <t>11.1.3.1</t>
    </r>
  </si>
  <si>
    <r>
      <rPr>
        <sz val="8"/>
        <rFont val="Arial MT"/>
        <family val="2"/>
      </rPr>
      <t>Remoção e reaplicação de vedação da via ferroviária, inlcuindo todos os trabalhos, materiais e acessórios necessários.</t>
    </r>
  </si>
  <si>
    <r>
      <rPr>
        <sz val="8"/>
        <rFont val="Arial MT"/>
        <family val="2"/>
      </rPr>
      <t>Rua da junqueira, sob o viaduto</t>
    </r>
  </si>
  <si>
    <r>
      <rPr>
        <sz val="8"/>
        <rFont val="Arial MT"/>
        <family val="2"/>
      </rPr>
      <t>11.3.1.1</t>
    </r>
  </si>
  <si>
    <r>
      <rPr>
        <sz val="8"/>
        <rFont val="Arial MT"/>
        <family val="2"/>
      </rPr>
      <t>11.3.1.2</t>
    </r>
  </si>
  <si>
    <r>
      <rPr>
        <sz val="8"/>
        <rFont val="Arial MT"/>
        <family val="2"/>
      </rPr>
      <t>11.3.2.1</t>
    </r>
  </si>
  <si>
    <r>
      <rPr>
        <sz val="8"/>
        <rFont val="Arial MT"/>
        <family val="2"/>
      </rPr>
      <t>11.3.3.1</t>
    </r>
  </si>
  <si>
    <r>
      <rPr>
        <sz val="8"/>
        <rFont val="Arial MT"/>
        <family val="2"/>
      </rPr>
      <t>11.3.4.1</t>
    </r>
  </si>
  <si>
    <r>
      <rPr>
        <sz val="8"/>
        <rFont val="Arial MT"/>
        <family val="2"/>
      </rPr>
      <t>11.3.5.1</t>
    </r>
  </si>
  <si>
    <r>
      <rPr>
        <sz val="8"/>
        <rFont val="Arial MT"/>
        <family val="2"/>
      </rPr>
      <t>11.4.1.1</t>
    </r>
  </si>
  <si>
    <r>
      <rPr>
        <sz val="8"/>
        <rFont val="Arial MT"/>
        <family val="2"/>
      </rPr>
      <t>11.4.2.1</t>
    </r>
  </si>
  <si>
    <r>
      <rPr>
        <sz val="8"/>
        <rFont val="Arial MT"/>
        <family val="2"/>
      </rPr>
      <t>11.4.2.2.1</t>
    </r>
  </si>
  <si>
    <r>
      <rPr>
        <sz val="8"/>
        <rFont val="Arial MT"/>
        <family val="2"/>
      </rPr>
      <t>11.4.2.2.2</t>
    </r>
  </si>
  <si>
    <r>
      <rPr>
        <sz val="8"/>
        <rFont val="Arial MT"/>
        <family val="2"/>
      </rPr>
      <t>11.4.2.2.3</t>
    </r>
  </si>
  <si>
    <r>
      <rPr>
        <sz val="8"/>
        <rFont val="Arial MT"/>
        <family val="2"/>
      </rPr>
      <t>Viga Lintél / Fundação - VL.1</t>
    </r>
  </si>
  <si>
    <r>
      <rPr>
        <sz val="8"/>
        <rFont val="Arial MT"/>
        <family val="2"/>
      </rPr>
      <t>11.4.2.3.1</t>
    </r>
  </si>
  <si>
    <r>
      <rPr>
        <sz val="8"/>
        <rFont val="Arial MT"/>
        <family val="2"/>
      </rPr>
      <t>11.4.2.3.2</t>
    </r>
  </si>
  <si>
    <r>
      <rPr>
        <sz val="8"/>
        <rFont val="Arial MT"/>
        <family val="2"/>
      </rPr>
      <t>11.4.2.4.1</t>
    </r>
  </si>
  <si>
    <r>
      <rPr>
        <sz val="8"/>
        <rFont val="Arial MT"/>
        <family val="2"/>
      </rPr>
      <t>11.4.2.5.1</t>
    </r>
  </si>
  <si>
    <r>
      <rPr>
        <sz val="8"/>
        <rFont val="Arial MT"/>
        <family val="2"/>
      </rPr>
      <t>11.4.2.6.1</t>
    </r>
  </si>
  <si>
    <r>
      <rPr>
        <sz val="8"/>
        <rFont val="Arial MT"/>
        <family val="2"/>
      </rPr>
      <t>11.4.3.1.1</t>
    </r>
  </si>
  <si>
    <r>
      <rPr>
        <sz val="8"/>
        <rFont val="Arial MT"/>
        <family val="2"/>
      </rPr>
      <t>11.4.3.1.2</t>
    </r>
  </si>
  <si>
    <r>
      <rPr>
        <sz val="8"/>
        <rFont val="Arial MT"/>
        <family val="2"/>
      </rPr>
      <t>11.4.3.1.3</t>
    </r>
  </si>
  <si>
    <r>
      <rPr>
        <sz val="8"/>
        <rFont val="Arial MT"/>
        <family val="2"/>
      </rPr>
      <t>11.4.3.2.1</t>
    </r>
  </si>
  <si>
    <r>
      <rPr>
        <sz val="8"/>
        <rFont val="Arial MT"/>
        <family val="2"/>
      </rPr>
      <t>11.5.1.1</t>
    </r>
  </si>
  <si>
    <r>
      <rPr>
        <sz val="8"/>
        <rFont val="Arial MT"/>
        <family val="2"/>
      </rPr>
      <t>11.5.1.2</t>
    </r>
  </si>
  <si>
    <r>
      <rPr>
        <sz val="8"/>
        <rFont val="Arial MT"/>
        <family val="2"/>
      </rPr>
      <t>11.5.1.3</t>
    </r>
  </si>
  <si>
    <r>
      <rPr>
        <sz val="8"/>
        <rFont val="Arial MT"/>
        <family val="2"/>
      </rPr>
      <t>11.5.1.4</t>
    </r>
  </si>
  <si>
    <r>
      <rPr>
        <sz val="8"/>
        <rFont val="Arial MT"/>
        <family val="2"/>
      </rPr>
      <t>Aterro da vala com solos seleccionados provenientes da escavação ou com terras de empréstimo, devidamente regado e compactado por camadas que não ultrapassem os 0,20 m de espessura, no encosto de terras ou para colocar o terreno as cotas previstas no projecto.</t>
    </r>
  </si>
  <si>
    <r>
      <rPr>
        <sz val="8"/>
        <rFont val="Arial MT"/>
        <family val="2"/>
      </rPr>
      <t>11.5.1.5</t>
    </r>
  </si>
  <si>
    <r>
      <rPr>
        <sz val="8"/>
        <rFont val="Arial MT"/>
        <family val="2"/>
      </rPr>
      <t>11.5.2.1.1</t>
    </r>
  </si>
  <si>
    <r>
      <rPr>
        <sz val="8"/>
        <rFont val="Arial MT"/>
        <family val="2"/>
      </rPr>
      <t>11.5.3.1</t>
    </r>
  </si>
  <si>
    <r>
      <rPr>
        <sz val="8"/>
        <rFont val="Arial MT"/>
        <family val="2"/>
      </rPr>
      <t>11.5.4.1</t>
    </r>
  </si>
  <si>
    <r>
      <rPr>
        <sz val="8"/>
        <rFont val="Arial MT"/>
        <family val="2"/>
      </rPr>
      <t>11.5.5.1.1</t>
    </r>
  </si>
  <si>
    <r>
      <rPr>
        <sz val="8"/>
        <rFont val="Arial MT"/>
        <family val="2"/>
      </rPr>
      <t>Junto à entrada da passagem hidraulica sob a via ferroviária</t>
    </r>
  </si>
  <si>
    <r>
      <rPr>
        <sz val="8"/>
        <rFont val="Arial MT"/>
        <family val="2"/>
      </rPr>
      <t>11.5.5.2.1</t>
    </r>
  </si>
  <si>
    <r>
      <rPr>
        <sz val="8"/>
        <rFont val="Arial MT"/>
        <family val="2"/>
      </rPr>
      <t>Talude da via ferroviária, junto à rua da Junqueira</t>
    </r>
  </si>
  <si>
    <r>
      <rPr>
        <sz val="8"/>
        <rFont val="Arial MT"/>
        <family val="2"/>
      </rPr>
      <t>11.5.5.3</t>
    </r>
  </si>
  <si>
    <r>
      <rPr>
        <sz val="8"/>
        <rFont val="Arial MT"/>
        <family val="2"/>
      </rPr>
      <t>11.5.6.1</t>
    </r>
  </si>
  <si>
    <r>
      <rPr>
        <sz val="8"/>
        <rFont val="Arial MT"/>
        <family val="2"/>
      </rPr>
      <t>Demolição de caixas de visita existentes, incluindo movimentos de terras e remoção de produtos sobrantes para vazadouro licenciado.</t>
    </r>
  </si>
  <si>
    <r>
      <rPr>
        <sz val="8"/>
        <rFont val="Arial MT"/>
        <family val="2"/>
      </rPr>
      <t>11.5.6.2.1</t>
    </r>
  </si>
  <si>
    <r>
      <rPr>
        <sz val="8"/>
        <rFont val="Arial MT"/>
        <family val="2"/>
      </rPr>
      <t>Betão DN800</t>
    </r>
  </si>
  <si>
    <r>
      <rPr>
        <sz val="8"/>
        <rFont val="Arial MT"/>
        <family val="2"/>
      </rPr>
      <t>12.1</t>
    </r>
  </si>
  <si>
    <r>
      <rPr>
        <sz val="8"/>
        <rFont val="Arial MT"/>
        <family val="2"/>
      </rPr>
      <t>Elaboração de telas finais, incluindo levantamento topográfico georreferenciado de todas as redes executadas e respetivas cotas finais, com utilização de layers a disponibilizar pelos serviços de SIG e de acordo com as indicações da Fiscalização da Obra.</t>
    </r>
  </si>
  <si>
    <t>Artigo</t>
  </si>
  <si>
    <t>Novo Arruamento de Ligação Junqueira - Rua da Vulcano - Cacia</t>
  </si>
  <si>
    <t>SUBTOTAL</t>
  </si>
  <si>
    <t>Fornecimento e montagem de cabo armado LVAV 3x185 + 95mm² em tubo ou vala,   incluindo execução de uniões,   extremidades e
ligações</t>
  </si>
  <si>
    <t>TOTAL</t>
  </si>
  <si>
    <r>
      <rPr>
        <sz val="8"/>
        <rFont val="Arial MT"/>
        <family val="2"/>
      </rPr>
      <t>Montagem e desmontagem do estaleiro, necessário à execução da obra, com área vedada em chapa pré-lacada e/ou malha-sol com rede sombra, bem como prumos metálicos de suporte, montagem da ferramentaria e escritório, acessos, servidões, serventias e redes provisórias de electricidade, águas e esgotos e todos os trabalhos necessários relativos ao aspecto funcional dos mesmos e de acordo
com a legislação em vigor.</t>
    </r>
  </si>
  <si>
    <r>
      <rPr>
        <sz val="8"/>
        <rFont val="Arial MT"/>
        <family val="2"/>
      </rPr>
      <t>Encargos inerentes à instalação e manutenção de meios de segurança, saúde e higiene na obra, incluindo equipamentos de proteção coletiva, sinalização e todo o equipamento necessário para que a execução da obra seja de acordo com as normas de segurança em
vigor e elaboração do Projeto de Segurança, Saúde e Higiene no Trabalho.</t>
    </r>
  </si>
  <si>
    <r>
      <rPr>
        <sz val="8"/>
        <rFont val="Arial MT"/>
        <family val="2"/>
      </rPr>
      <t>Implantação e manutenção de plano de desvio de tráfego temporário com colocação de diversa sinalização temporária: sinais de perigo, painéis  temporários  de  desvio  e  diversos  dispositivos  complementares  (baias  de  posição,  baias  direcionais,  balizas  de  alinhamento, cones, jerseys/ perfis móveis de plástico, lanternas sem fios ), incluindo vedação de acessos à zona de intervenção e sinalização da obra com indicação de percursos alternativos, com garantia permanente de acessos a moradores, comércio e situações de emergência, de
acordo com o faseamento da obra.</t>
    </r>
  </si>
  <si>
    <r>
      <rPr>
        <sz val="8"/>
        <rFont val="Arial MT"/>
        <family val="2"/>
      </rPr>
      <t>Implantação da obra de acordo com o projeto, devidamente executados com estacaria de madeira, os respetivos alinhamentos e cotas,
para verificação por parte da fiscalização.</t>
    </r>
  </si>
  <si>
    <r>
      <rPr>
        <sz val="8"/>
        <rFont val="Arial MT"/>
        <family val="2"/>
      </rPr>
      <t>Limpeza da obra e de todas as áreas ocupadas, após desmontagem do estaleiro da obra, para que fique em perfeitas condições de
utilização.</t>
    </r>
  </si>
  <si>
    <r>
      <rPr>
        <sz val="8"/>
        <rFont val="Arial MT"/>
        <family val="2"/>
      </rPr>
      <t>Fornecimento e aplicação de placa de Obra Provisória, de acordo com o modelo aprovado [100cm (L ) x 150cm (A )], e sua  colocação e
local visível junto à entrada da obra</t>
    </r>
  </si>
  <si>
    <t>1.7.3</t>
  </si>
  <si>
    <r>
      <rPr>
        <b/>
        <sz val="8"/>
        <rFont val="Arial"/>
        <family val="2"/>
      </rPr>
      <t>Demolição  de  Construções/Armazens  e  respetivas  fundações,  incluindo  carga    e  transporte  de  materiais  sobrantes  a  vazadouro  licenciado.  NOTA:  medição  por  área  de
implantação.</t>
    </r>
  </si>
  <si>
    <t>TERRAPLANAGEM</t>
  </si>
  <si>
    <r>
      <rPr>
        <sz val="8"/>
        <rFont val="Arial MT"/>
        <family val="2"/>
      </rPr>
      <t>Remoção com ripagem de todas as camadas betuminosas, incluindo craga e  transporte a vazadouro licenciado, de acordo com o Plano
de Prevenção e Gestão de Resíduos de Construção e Demolição.</t>
    </r>
  </si>
  <si>
    <r>
      <rPr>
        <sz val="8"/>
        <rFont val="Arial MT"/>
        <family val="2"/>
      </rPr>
      <t>Remoção com ripagem de calçada em pedra chão (Pavês ) de passeios. Inclui ainda carga, transporte   e descarga do pavimento em
Pedra chão (Pavê ), em local a indicar pelo Dono de Obra num raio de 3KM.</t>
    </r>
  </si>
  <si>
    <r>
      <rPr>
        <sz val="8"/>
        <rFont val="Arial MT"/>
        <family val="2"/>
      </rPr>
      <t>Fresagem  e  remoção  da  camada  betuminosa  de  desgaste  (parte  da  Rua  da  Junqueira  )  com  espessura  média  de  5cm,  incluind
transporte a vazadouro licenciado, de acordo com o Plano de Prevenção e Gestão de Resíduos de Construção e Demolição.</t>
    </r>
  </si>
  <si>
    <r>
      <rPr>
        <sz val="8"/>
        <rFont val="Arial MT"/>
        <family val="2"/>
      </rPr>
      <t>Desmatação,  incluindo  derrube  de  árvores,  desenraizamento,  limpeza  do  terreno,  carga,  transporte  e  colocação  dos  produto  sem
vazadouro e eventual indemnização por depósito.</t>
    </r>
  </si>
  <si>
    <r>
      <rPr>
        <sz val="8"/>
        <rFont val="Arial MT"/>
        <family val="2"/>
      </rPr>
      <t>Escavação em terreno de qualquer natureza na abertura de caixa para implantação da obra e/ou para colocação do terreno às cotas previstas no projeto para implantação da obra, incluindo saneamento de terrenos se necessário, carga, transporte e empolamento dos
produtos sobrantes a vazadouro licenciado e autorizado nos termos do PGRCD.</t>
    </r>
  </si>
  <si>
    <r>
      <rPr>
        <sz val="8"/>
        <rFont val="Arial MT"/>
        <family val="2"/>
      </rPr>
      <t>Aterro com terras de empréstimo, devidamente regado e compactado em camadas sucessivas de 20 cm de espessura máxima através
de equipamento manual formado por placa vibratória ou mecanicamente com cilindro vibrador, até alcançar uma densidade   seca não inferior a 95% da máxima obtida no teste Practor Modificado, realizado segundo o LNEC E197.</t>
    </r>
  </si>
  <si>
    <t>PAVIMENTAÇÃO</t>
  </si>
  <si>
    <t>3.1</t>
  </si>
  <si>
    <r>
      <rPr>
        <b/>
        <sz val="8"/>
        <rFont val="Arial"/>
        <family val="2"/>
      </rPr>
      <t>Recarga de fundação em zona de plataforma, com agregado britado de granulometria extensa (tout-venant ), com 0,40m espessura executado em duas camadas de 0,20 m, após a
compactação,  incluindo fornecimento, carga, transporte, descarga, espalhamento e regularização de acordo com C.E. e conforme o perfil(Is ) transversal(ais ) tipo.</t>
    </r>
  </si>
  <si>
    <r>
      <rPr>
        <sz val="8"/>
        <rFont val="Arial MT"/>
        <family val="2"/>
      </rPr>
      <t>Recarga  de  fundação  em  zona  de  passeio,  com  agregado  britado  de  granulometria  extensa  (tout-venant  ),  com  0,15m,  após
compactação,   incluindo  fornecimento,  carga,  transporte,  descarga,  espalhamento  e  regularização  de  acordo  com  C.E.  e  conforme  o perfil(Is ) transversal(ais ) tipo.</t>
    </r>
  </si>
  <si>
    <r>
      <rPr>
        <sz val="8"/>
        <rFont val="Arial MT"/>
        <family val="2"/>
      </rPr>
      <t>Fornecimento e aplicação de camada de regularização em ASPHALT CONCRET AC 20 REG 35/50 (MB ) com 0,07 cm de espessura, após cilindram-no, em plataforma,  incluindo impregnação preliminar com emulsão catiónica do tipo ECI (1,0 Kg/m2 ) de acordo com C.E.
e os pormenores apresentados.</t>
    </r>
  </si>
  <si>
    <r>
      <rPr>
        <sz val="8"/>
        <rFont val="Arial MT"/>
        <family val="2"/>
      </rPr>
      <t>Execução de Camada de desgaste em ASPHALT CONCRET AC 14 SURF 35/50 (BB ) com 0,05m de espessura após cilindram-no, em plataforma, incluindo rega de colagem com emulsão catiónica ECR-1 de 0,5 kg/m2, conforme o(s ) perfil(Is ) transversal(ais ) tipo, incluin fornecimento, transporte, aplicação e nivelamento de todas as tampas de caixas de vista, caixas de ramal, sumidouros pluviais, cabeças
móveis e caixas de válvulas existentes.</t>
    </r>
  </si>
  <si>
    <r>
      <rPr>
        <sz val="8"/>
        <rFont val="Arial MT"/>
        <family val="2"/>
      </rPr>
      <t>Execução  de  Camada  de  desgaste  (sobre  pavimento  existente  )  em  ASPHALT  CONCRET  AC  14  SURF  35/50  (BB  )  com  0,05m  d espessura  após  cilindram-no,  em  plataforma,  incluindo  rega  de  colagem  com  emulsão  catiónica  ECR-1  de  0,5  kg/m2,  conforme  o(s  ) perfil(Is ) transversal(ais ) tipo, incluindo fornecimento, transporte, aplicação e nivelamento de todas as tampas de caixas de vista, caixa
de ramal, sumidouros pluviais, cabeças móveis e caixas de válvulas existentes.</t>
    </r>
  </si>
  <si>
    <r>
      <rPr>
        <sz val="8"/>
        <rFont val="Arial MT"/>
        <family val="2"/>
      </rPr>
      <t>Execução de Passadeira Sobreelevada em ASPHALT CONCRET AC 14 SURF 35/50 (BB ) com 0,075m de espessura após cilindram-no, em  plataforma,  incluindo  rega  de  colagem  com  emulsão  catiónica  ECR-1  de  0,5  kg/m2,  conforme  o(s  )  perfil(Is  )  transversal(ais  )  ti
incluindo fornecimento, transporte e aplicação.</t>
    </r>
  </si>
  <si>
    <r>
      <rPr>
        <sz val="8"/>
        <rFont val="Arial MT"/>
        <family val="2"/>
      </rPr>
      <t>Fornecimento e assentamento de pavimento em betão (Pavê ), modelo Hexagonal 60 na cor normal, incluindo camada de assentamento
em  pó  de  pedra  com  0,05m  de  espessura,  tapamento  de  juntas  com  goma  de  cimento  ao  traço  1:2  e  cilindramento  de  superfície, incluindo execução de serventias, rebaixos de acessos pedonais e de veículos.</t>
    </r>
  </si>
  <si>
    <t>3.8</t>
  </si>
  <si>
    <r>
      <rPr>
        <b/>
        <sz val="8"/>
        <rFont val="Arial"/>
        <family val="2"/>
      </rPr>
      <t>Fornecimento e aplicação de lancil em betão cor natural, incluindo fundação em betão ciclópico conforme pormenores das peças desenhadas, troços retos e curvos, chanframento e/ou  rebaixamento  nas  zonas  de  acesso  e  passadeiras,  tapamento  de  juntas  e  todos  os  trabalhos  acessórios  e  complementares  (Nota:  nas  passadeiras,  o  lancil  terá  que  ser
rebaixado (Decreto-Lei 163/2006 ).</t>
    </r>
  </si>
  <si>
    <t>3.9</t>
  </si>
  <si>
    <t>Passadeiras - Piso de alerta tátil</t>
  </si>
  <si>
    <r>
      <rPr>
        <sz val="8"/>
        <rFont val="Arial MT"/>
        <family val="2"/>
      </rPr>
      <t>Fornecimento e aplicação de placas listadas de encaminhamento quadradas em betão de cor cinza, incluindo refechamento de juntas com  aguada  de  cimento,  nivelamento  de  caixas,  almofada  de  areia,   camada  de  argamassa  ao  traço  1:6  com  espessura  de  5cm, compactação,  remates  e  todos  os  trabalhos  e  materiais  necessários,  incluindo  rebaixamento  de  passeio,  de  acordo  com  as  peças
desenhadas.</t>
    </r>
  </si>
  <si>
    <t>ESTRUTURAS E MUROS</t>
  </si>
  <si>
    <t>4.1</t>
  </si>
  <si>
    <t>MOVIMENTO DE TERRAS</t>
  </si>
  <si>
    <r>
      <rPr>
        <sz val="8"/>
        <rFont val="Arial MT"/>
        <family val="2"/>
      </rPr>
      <t>Escavação em terreno de qualquer natureza na abertura de caboucos para lintéis de fundação e sapatas às cotas previstas no projeto
para implantação da obra, incluindo carga e transporte dos produtos sobrantes a destino final adequado.</t>
    </r>
  </si>
  <si>
    <r>
      <rPr>
        <sz val="8"/>
        <rFont val="Arial MT"/>
        <family val="2"/>
      </rPr>
      <t>Aterro com terras provenientes da escavação ou com terras de empréstimo, devidamente regado e compactado por camadas que não
ultrapassem os 0,20 m de espessura, para colocar o terreno às cotas previstas no projeto.</t>
    </r>
  </si>
  <si>
    <t>4.2</t>
  </si>
  <si>
    <t>ESTRUTURA DE BETÃO</t>
  </si>
  <si>
    <r>
      <rPr>
        <sz val="8"/>
        <rFont val="Arial MT"/>
        <family val="2"/>
      </rPr>
      <t>Fornecimento e execução de betão de limpeza C16/20, X0, Cl 1,0, Dmax12, S2, com 5 cm de espessura, sob elementos de fundação,
incluindo todos os trabalhos e acessórios necessários ao seu bom acabamento.</t>
    </r>
  </si>
  <si>
    <t>4.2.2</t>
  </si>
  <si>
    <r>
      <rPr>
        <b/>
        <sz val="8"/>
        <rFont val="Arial"/>
        <family val="2"/>
      </rPr>
      <t>Fornecimento e colocação de betão da classe NP EN 206-1; C25/30.XC2 (P ). CL 0.40.Dmáx 22.S3 e aço A400NR, incl/ armaduras moldadas em aço A400NR, cofragem, descofragem,
escoramentos,  impermeabilização  (quando  possível  )  com  aplicação  de  duas  demãos  cruzadas  de  FLINTKOTE  e  restantes  trabalhos  complementares,  conforme  desenhos  de pormenores em:</t>
    </r>
  </si>
  <si>
    <t>4.2.3</t>
  </si>
  <si>
    <r>
      <rPr>
        <b/>
        <sz val="8"/>
        <rFont val="Arial"/>
        <family val="2"/>
      </rPr>
      <t>Fornecimento e colocação de betão da classe NP EN 206-1; C25/30.XC1 (P ). CL 0.40.Dmáx 22.S3 e aço A400NR, incl/ armaduras moldadas em aço A400NR, cofragem, descofragem,
escoramentos e restantes trabalhos complementares, conforme desenhos de pormenores em:</t>
    </r>
  </si>
  <si>
    <t>4.2.4</t>
  </si>
  <si>
    <t>Fornecimento e aplicação de blocos de betão de 50 x 20 x 15 cm, incluindo argamassa de assentamento e todos os trabalhos e acessórios necessários ao seu bom acabamento.</t>
  </si>
  <si>
    <t>4.2.5</t>
  </si>
  <si>
    <r>
      <rPr>
        <b/>
        <sz val="8"/>
        <rFont val="Arial"/>
        <family val="2"/>
      </rPr>
      <t>Execução  de  chapisco,  emboço  e  reboco  com  acabamento  em  areado  fino  em  paredes  exteriores,  com  argamassa  hidrofugada  de  cimento  e  areia,  incluindo  montagem  e
desmontagem de andaimes.</t>
    </r>
  </si>
  <si>
    <t>4.2.6</t>
  </si>
  <si>
    <r>
      <rPr>
        <b/>
        <sz val="8"/>
        <rFont val="Arial"/>
        <family val="2"/>
      </rPr>
      <t>Fornecimento  e  aplicação  de  tinta  plástica  cor  branca,  resistente  à  lavagem  e  à  esfrega,  com  propriedades  anti-fungos  e  algas,  resistente  a  intempéries  e  aos  raios  UV,  para
aplicação em paredes exteriores,   tinta com base num composto de resinas acrílicas modificadas, de cor branca, a aplicar em duas demãos (1ª demão 30 microns e 2ª demão 50 microns ), incluindo todos os trabalhos e materiais necessários.</t>
    </r>
  </si>
  <si>
    <t>INFRAESTRUTURAS DE ABASTECIMENTO DE ÁGUAS</t>
  </si>
  <si>
    <t>5.1</t>
  </si>
  <si>
    <r>
      <rPr>
        <b/>
        <sz val="8"/>
        <rFont val="Arial"/>
        <family val="2"/>
      </rPr>
      <t>Fornecimento,  montagem  e  assentamento  de  tubo  em   PEAD  (PE  100  )  Ø  PN  10,   incluindo  todos  os  acessórios,  tês,  curvas,  cones,  válvulas  de  seccionamento,  maciços,  fitas
avisadoras e todos os trabalhos necessários incluindo abertura e fecho de valas em terrenos de qualquer natureza, transporte a vazadouro.</t>
    </r>
  </si>
  <si>
    <r>
      <rPr>
        <sz val="8"/>
        <rFont val="Arial MT"/>
        <family val="2"/>
      </rPr>
      <t>Fornecimento e aplicação de ventosa de duplo efeito,  incluindo abertura e fecho de valas em terrenos de qualquer natureza, transporte a
vazadouro e todos os acessórios e trabalhos necessários de modo a garantir o seu funcionamento de acordo com o projeto e pormenores de execução .</t>
    </r>
  </si>
  <si>
    <r>
      <rPr>
        <sz val="8"/>
        <rFont val="Arial MT"/>
        <family val="2"/>
      </rPr>
      <t>Fornecimento e aplicação de descarga de fundo,   incluindo abertura e fecho de valas em terrenos de qualquer natureza, transporte a
vazadouro e todos os acessórios e trabalhos necessários de modo a garantir o seu funcionamento de acordo com o projeto e pormenores de execução .</t>
    </r>
  </si>
  <si>
    <r>
      <rPr>
        <sz val="8"/>
        <rFont val="Arial MT"/>
        <family val="2"/>
      </rPr>
      <t>Fornecimento e aplicação de ramal,   incluindo abertura e fecho de valas em terrenos de qualquer natureza, transporte a vazadouro e todos  os  acessórios  e  trabalhos  necessários  de  modo  a  garantir  o  seu  funcionamento  de  acordo  com  o  projeto  e  pormenores  de
execução .</t>
    </r>
  </si>
  <si>
    <r>
      <rPr>
        <sz val="8"/>
        <rFont val="Arial MT"/>
        <family val="2"/>
      </rPr>
      <t>Fornecimento  e  montagem  de  marco  de  incêndio  derrubável  FFD  com  três  saídas,  90,  70,  50mm  tipo  somepal  "standard",  incluindo válvula de seccionamento tipo cunha, ramal de ligação, maciço de ligação, incluindo abertura e fecho de valas em terrenos de qualquer natureza, transporte a vazadouro  e todos os trabalhos e acessórios necessários de acordo com os pormenores construtivos de modo a
garantir o seu perfeito funcionamento.</t>
    </r>
  </si>
  <si>
    <t>5.6</t>
  </si>
  <si>
    <t>NÓ 01</t>
  </si>
  <si>
    <r>
      <rPr>
        <sz val="8"/>
        <rFont val="Arial MT"/>
        <family val="2"/>
      </rPr>
      <t>Fornecimento e aplicação de Tê flangeado, em FFD DN200 PN16, incluindo parafusos em aço inox AISI 304 e tela de envolvimento em
PEBD com 30% de sobreposição e todos os trabalhos e acessórios necessários.</t>
    </r>
  </si>
  <si>
    <r>
      <rPr>
        <sz val="8"/>
        <rFont val="Arial MT"/>
        <family val="2"/>
      </rPr>
      <t>Fornecimento e aplicação de Conde de Redução flangeado, em FFD DN200-125 PN16, incluindo parafusos em aço inox AISI 304 e tela
de envolvimento em PEBD com 30% de sobreposição e todos os trabalhos e acessórios necessários.</t>
    </r>
  </si>
  <si>
    <r>
      <rPr>
        <sz val="8"/>
        <rFont val="Arial MT"/>
        <family val="2"/>
      </rPr>
      <t>Fornecimento e aplicação de válvula de seccionamento de cunha, flangeada em FFD, DN200, PN16, incluindo boca de chave, haste telescópica, fornecimento e aplicação de cabeça móvel para zona de trafego incluindo corrente, kits de ligação, parafusos em aço inox AISI 304 e tela de envolvimento em PEBD com 30% de sobreposição e todos os trabalhos e acessórios necessários de acordo com
desenhos de pormenor.</t>
    </r>
  </si>
  <si>
    <r>
      <rPr>
        <sz val="8"/>
        <rFont val="Arial MT"/>
        <family val="2"/>
      </rPr>
      <t>Fornecimento e aplicação de válvula de seccionamento de cunha, flangeada em FFD, DN125, PN16, incluindo boca de chave, haste telescópica, fornecimento e aplicação de cabeça móvel para zona de trafego incluindo corrente, kits de ligação, parafusos em aço inox AISI 304 e tela de envolvimento em PEBD com 30% de sobreposição e todos os trabalhos e acessórios necessários de acordo com
desenhos de pormenor.</t>
    </r>
  </si>
  <si>
    <t>5.7</t>
  </si>
  <si>
    <t>NÓ 02</t>
  </si>
  <si>
    <r>
      <rPr>
        <sz val="8"/>
        <rFont val="Arial MT"/>
        <family val="2"/>
      </rPr>
      <t>Fornecimento e aplicação de Tê flangeado, em FFD DN125 PN16, incluindo parafusos em aço inox AISI 304 e tela de envolvimento em
PEBD com 30% de sobreposição e todos os trabalhos e acessórios necessários.</t>
    </r>
  </si>
  <si>
    <t>5.8</t>
  </si>
  <si>
    <t>NÓ 03</t>
  </si>
  <si>
    <r>
      <rPr>
        <sz val="8"/>
        <rFont val="Arial MT"/>
        <family val="2"/>
      </rPr>
      <t>Fornecimento e aplicação de Conde de Redução flangeado, em FFD DN125-65 PN16, incluindo parafusos em aço inox AISI 304 e tela de
envolvimento em PEBD com 30% de sobreposição e todos os trabalhos e acessórios necessários.</t>
    </r>
  </si>
  <si>
    <r>
      <rPr>
        <sz val="8"/>
        <rFont val="Arial MT"/>
        <family val="2"/>
      </rPr>
      <t>Fornecimento  e  aplicação  de  válvula  de  seccionamento  de  cunha,  flangeada  em  FFD,  DN65,  PN16,  incluindo  boca  de  chave,  haste telescópica, fornecimento e aplicação de cabeça móvel para zona de trafego incluindo corrente, kits de ligação, parafusos em aço inox AISI 304 e tela de envolvimento em PEBD com 30% de sobreposição e todos os trabalhos e acessórios necessários de acordo com
desenhos de pormenor.</t>
    </r>
  </si>
  <si>
    <t>INFRAESTRUTURAS DE DRENAGEM DE ÁGUAS RESIDUAIS</t>
  </si>
  <si>
    <t>6.1</t>
  </si>
  <si>
    <r>
      <rPr>
        <sz val="8"/>
        <rFont val="Arial MT"/>
        <family val="2"/>
      </rPr>
      <t>Aterro da vala e envolvente das caixas de visita com areia, por camadas de 0,20m de espessura,(85% a 90% do ensaio de Proctor ),
incluindo todos os trabalhos e materiais.</t>
    </r>
  </si>
  <si>
    <t>6.2</t>
  </si>
  <si>
    <t>TUBAGENS</t>
  </si>
  <si>
    <t>6.2.1</t>
  </si>
  <si>
    <t>Fornecimento e colocação de coletor enterrado, formado por  tubo em PP corrugado SN8, incluindo assentamento, fita sinalizadora e todos os trabalhos e materiais.</t>
  </si>
  <si>
    <t>6.3</t>
  </si>
  <si>
    <t>CAIXAS DE VISITA</t>
  </si>
  <si>
    <t>6.3.1</t>
  </si>
  <si>
    <r>
      <rPr>
        <b/>
        <sz val="8"/>
        <rFont val="Arial"/>
        <family val="2"/>
      </rPr>
      <t>Fornecimento e assentamento de câmaras de visita em anéis pré-fabricados, incluindo cobertura tronco-cónica, fundos pré-fabricados com ligadores incluídos no betão, base e meia  cana  no  fundo,  ligações,  degraus  (ou  escadas  de  acesso  para  h&gt;1.70m  ),  com  tampa  e  aro  FF  Ø600mm  da  classe  D400  com  inscrição  "ÁGUAS  RESIDUAIS",  "ÀGUAS  DA
REGIÃO DE AVERO" e restantes materiais e impermeabilizações de acordo com o pormenor das peças desenhadas.</t>
    </r>
  </si>
  <si>
    <t>6.4</t>
  </si>
  <si>
    <t>RAMAIS DOMICILIÁRIOS</t>
  </si>
  <si>
    <t>6.4.1</t>
  </si>
  <si>
    <r>
      <rPr>
        <b/>
        <sz val="8"/>
        <rFont val="Arial"/>
        <family val="2"/>
      </rPr>
      <t>Fornecimento e colocação de tubagem em corrugado PP SN8 em ramais domiciliários, incluindo escavações, perfilamento, remoções de terreno sobrante, aterros, fita avisadora,
ligação à câmara de ramal e ligação à forquilha inserida no coletor ou câmara de visita, de acordo com peças desenhadas e condições técnicas.</t>
    </r>
  </si>
  <si>
    <t>6.5</t>
  </si>
  <si>
    <t>DIVERSOS</t>
  </si>
  <si>
    <r>
      <rPr>
        <sz val="8"/>
        <rFont val="Arial MT"/>
        <family val="2"/>
      </rPr>
      <t>Ligação à rede existente, incluindo todos os trabalhos, materiais, acessórios, movimentos de terras e remoção de produtos sobrantes a
vazadouro licenciado.</t>
    </r>
  </si>
  <si>
    <t>6.6</t>
  </si>
  <si>
    <t>DEMOLIÇÕES</t>
  </si>
  <si>
    <t>INFRAESTRUTURAS DE DRENAGEM DE ÁGUAS PLUVIAIS</t>
  </si>
  <si>
    <t>7.1</t>
  </si>
  <si>
    <r>
      <rPr>
        <sz val="8"/>
        <rFont val="Arial MT"/>
        <family val="2"/>
      </rPr>
      <t>Fornecimento  e  aplicação  de  camada  de  tout-venant  sobre  as  valas  dos  coletores  pluviais,  para  estabilização  do  topo  de  vala,  com
espessura de 0,20m, após a compactação, incluindo carga, transporte, descarga, espalhamento e regularização.</t>
    </r>
  </si>
  <si>
    <t>7.2</t>
  </si>
  <si>
    <t>7.2.1</t>
  </si>
  <si>
    <t>7.3</t>
  </si>
  <si>
    <t>7.3.1</t>
  </si>
  <si>
    <r>
      <rPr>
        <b/>
        <sz val="8"/>
        <rFont val="Arial"/>
        <family val="2"/>
      </rPr>
      <t>Fornecimento e assentamento de câmara de visita em anéis pré-fabricados, incluindo cobertura tronco-cónica, base e meia cana no fundo, ligações, escadas de acesso, com tampa
FF Ø600mm da classe D400 com inscrição "PLUVIAL".</t>
    </r>
  </si>
  <si>
    <t>7.4</t>
  </si>
  <si>
    <t>ELEMENTOS DE DRENAGEM</t>
  </si>
  <si>
    <t>7.4.1</t>
  </si>
  <si>
    <r>
      <rPr>
        <b/>
        <sz val="8"/>
        <rFont val="Arial"/>
        <family val="2"/>
      </rPr>
      <t>Fornecimento e colocação de tubagem em corrugado PP SN8 em ligações a sumidouros ou caixas de inspeção, incluindo escavações, perfilamento, remoções de terreno sobrante,
aterros, fita avisadora, ligação à câmara de visita e ligação a sumidouros, de acordo com peças desenhadas e condições técnicas.</t>
    </r>
  </si>
  <si>
    <t>7.5</t>
  </si>
  <si>
    <t>7.6</t>
  </si>
  <si>
    <r>
      <rPr>
        <sz val="8"/>
        <rFont val="Arial MT"/>
        <family val="2"/>
      </rPr>
      <t>Demolição  de  caixas  de  sumidouros  existentes,  incluindo  movimentos  de  terras  e  remoção  de  produtos  sobrantes  para  vazadouro
licenciado.</t>
    </r>
  </si>
  <si>
    <t>SINALIZAÇÃO</t>
  </si>
  <si>
    <t>8.1</t>
  </si>
  <si>
    <t>Área de Intervenção da Rua José Luciano de Castro</t>
  </si>
  <si>
    <t>8.1.1</t>
  </si>
  <si>
    <t>Fornecimento e aplicação de marcações em pavimento com material termoplástico de cor branca, incluindo pré-marcação:</t>
  </si>
  <si>
    <t>8.1.1.1</t>
  </si>
  <si>
    <t>Pintura horizontal:</t>
  </si>
  <si>
    <t>8.1.2</t>
  </si>
  <si>
    <r>
      <rPr>
        <b/>
        <sz val="8"/>
        <rFont val="Arial"/>
        <family val="2"/>
      </rPr>
      <t>Fornecimento,  assentamento  e  fixação  de  sinalização  vertical  de  "código",  incluindo  elementos  ou  estruturas  de  suporte,  peças  de  ligação,  maciços  de  fundação(conforme
pormenor das peças desenhadas ) e todos os trabalhos inerentes.</t>
    </r>
  </si>
  <si>
    <t>8.1.2.1</t>
  </si>
  <si>
    <t>Sinais de perigo</t>
  </si>
  <si>
    <t>8.1.2.2</t>
  </si>
  <si>
    <t>Sinais de cedência de passagem</t>
  </si>
  <si>
    <t>8.1.2.3</t>
  </si>
  <si>
    <t>Sinais de informação</t>
  </si>
  <si>
    <t>8.1.2.4</t>
  </si>
  <si>
    <t>Sinais adicionais</t>
  </si>
  <si>
    <r>
      <rPr>
        <sz val="8"/>
        <rFont val="Arial MT"/>
        <family val="2"/>
      </rPr>
      <t>Remoção  e  reaplicação  de  sinal  informativo  da  "Bosh",  incluindo  elementos  ou  estruturas  de  suporte,  peças  de  ligação,  maciços  de
fundação(conforme pormenor das peças desenhadas ) e todos os trabalhos inerentes.</t>
    </r>
  </si>
  <si>
    <r>
      <rPr>
        <sz val="8"/>
        <rFont val="Arial MT"/>
        <family val="2"/>
      </rPr>
      <t>Remoção de sinalização vertical existente junto à zona de intervenção, incluindo maciços de suporte, transporte de produtos sobrantes
para vazadouro licenciado.</t>
    </r>
  </si>
  <si>
    <t>INFRAESTRUTURA ELETRICA</t>
  </si>
  <si>
    <t>9.1</t>
  </si>
  <si>
    <t>TUBAGENS E VALAS</t>
  </si>
  <si>
    <r>
      <rPr>
        <sz val="8"/>
        <rFont val="Arial MT"/>
        <family val="2"/>
      </rPr>
      <t>Abertura e tapamento de valas com 0,5 x 0,8 (LxP ) em terrenos de qualquer natureza para montagem de tubagens e cabos de acordo
com desenhos de pormenor e incluindo redes de protecção e fitas de sinalização</t>
    </r>
  </si>
  <si>
    <r>
      <rPr>
        <sz val="8"/>
        <rFont val="Arial MT"/>
        <family val="2"/>
      </rPr>
      <t>Abertura e tapamento de valas com 0,6 x 1,0 (LxP ) em travessia de via pública para montagem de tubagens e cabos de acordo com
desenhos de pormenor e incluindo redes de protecção e fitas de sinalização</t>
    </r>
  </si>
  <si>
    <t>9.2</t>
  </si>
  <si>
    <t>REDE DE BAIXA TENSÃO</t>
  </si>
  <si>
    <t>9.2.3</t>
  </si>
  <si>
    <r>
      <rPr>
        <b/>
        <sz val="8"/>
        <rFont val="Arial"/>
        <family val="2"/>
      </rPr>
      <t>Fornecimento e montagem de armário de distribuição para saídas de acordo c/ Projecto e peças desenhadas respectivas, devidamente equipados e ligados, incluindo maciços,
caixas de visita e execução de terminações dos cabos, dos seguintes tipos:</t>
    </r>
  </si>
  <si>
    <r>
      <rPr>
        <sz val="8"/>
        <rFont val="Arial MT"/>
        <family val="2"/>
      </rPr>
      <t>Interligações  das  novas  redes  subterrêneas  BT  e  IP  ás  redes  aéreas  existentes  conforme  peças  desenhadas,  incluindo  caixas
seccionadoras previstas em projecto e todos os acessórios necessários para o normal funcionamento das respetivas redes.</t>
    </r>
  </si>
  <si>
    <t>9.3</t>
  </si>
  <si>
    <t>ILUMINAÇÃO PÚBLICA</t>
  </si>
  <si>
    <r>
      <rPr>
        <sz val="8"/>
        <rFont val="Arial MT"/>
        <family val="2"/>
      </rPr>
      <t>Fornecimento e montagem de Fuste Tejo, TOB-235DMA, 8m de altura útil, em aço S 235-EN10025 galvanizado a quente por imersão conforme norma ISO1461 , dimensionado de acordo com a EN-40  (54kg |A II&lt;0,62m2 | A II&lt;0,62m2 ), diâmetro no topo 60mm, diâmetro na  base  214mm,  dimensão  mínima  da  portinhola  L=105mm  (largura  ),  P=  115  mm  (profundidade  ),  H  =  500mm  (altura  )  e  Z=500 (distância ao solo ), fixação ao solo por enterramento. Coluna com marcação CE.
Braço TOB-235DMA fabricado em aço galvanizado por emersão a quente S 235 - EN 10025, simples, balanço 1250mm, inclinação 5°.
Ou equivalente.</t>
    </r>
  </si>
  <si>
    <r>
      <rPr>
        <sz val="8"/>
        <rFont val="Arial MT"/>
        <family val="2"/>
      </rPr>
      <t>Fornecimento e montagem de quadro de entrada para portinhola, modelo INTERPAK QET-A_2, IP 44, classe II, com bornes extraíveis
preparados para cabos de alumínio ou cobre, auto-extinguível, com régua de fixação à coluna, modelo PT-INTERPAK 1FN+3BD3+1BDX da Schréder ou equivalente</t>
    </r>
  </si>
  <si>
    <r>
      <rPr>
        <sz val="8"/>
        <rFont val="Arial MT"/>
        <family val="2"/>
      </rPr>
      <t>Fornecimento e montagem da terra de protecção das colunas de iluminação, preconiza-se a utilização de elétrodos de terra do tipo vareta de aço revestido a cobre (revestimento = 700µm de espessura ) com dimensões de (2000x15 ) mm que serão enterrados diretamente n solo a uma profundidade tal que entre a superfície e a parte superior do elétrodo haja uma distância de 0,80 m. O nº de elétrodos a instalar será o suficiente para que a resistência de terra seja igual ou inferior a 10O.
A ligação entre a coluna e a terra será feita em H1VV-R 1G35mm2</t>
    </r>
  </si>
  <si>
    <t>9.7</t>
  </si>
  <si>
    <t>VÁRIOS</t>
  </si>
  <si>
    <t>INFRAESTRUTURA ITUR</t>
  </si>
  <si>
    <t>10.1</t>
  </si>
  <si>
    <t>REDE DE TUBAGENS E CAIXAS</t>
  </si>
  <si>
    <r>
      <rPr>
        <sz val="8"/>
        <rFont val="Arial MT"/>
        <family val="2"/>
      </rPr>
      <t>Abertura e tapamento de valas com 0,5 x 1,2 (LxP ) em travessia de via pública para montagem de tubagens e cabos de acordo com
desenhos de pormenor e incluindo redes de protecção e fitas de sinalização</t>
    </r>
  </si>
  <si>
    <t>Colocação de tubagem em condutas novas conforme condições técnicas e pormenores de projecto, incluindo espaçadeiras, aterro e compactação com areia:</t>
  </si>
  <si>
    <r>
      <rPr>
        <b/>
        <sz val="8"/>
        <rFont val="Arial"/>
        <family val="2"/>
      </rPr>
      <t>Colocação de tubagem 3 x Ø110 + tritubo Ø40 em condutas novas conforme condições técnicas e pormenores de projecto, incluindo espaçadeiras, aterro e compactação com
areia:</t>
    </r>
  </si>
  <si>
    <t>Fornecimento e montagem de caixas de passagens e aparelhagem normalizadas, incluindo acessórios de fixação, bucins, boquilhas e todos os trabalhos de construção civil</t>
  </si>
  <si>
    <t>10.2</t>
  </si>
  <si>
    <t>COLETOR DRENAGEM PLUVIAL VULCANO - JUNQUEIRA</t>
  </si>
  <si>
    <t>11.1</t>
  </si>
  <si>
    <t>DEMOLIÇÕES GERAIS</t>
  </si>
  <si>
    <t>Demolição de muros e respetivas fundações e vedações, incluindo carga  e transporte de materiais sobrantes a vazadouro licenciado.</t>
  </si>
  <si>
    <t>Desmontagem e remoção de vedações e respetivos suportes, incluindo carga  e transporte cuidado para estaleiro, para posterior reaplicação no mesmo local.</t>
  </si>
  <si>
    <r>
      <rPr>
        <b/>
        <sz val="8"/>
        <rFont val="Arial"/>
        <family val="2"/>
      </rPr>
      <t>Desmontagem e remoção de construção (zona coberta em estrutura metálica ), incluindo carga   e transporte cuidado para estaleiro, para posterior reaplicação no mesmo local.
NOTA: medição por área de implantação.</t>
    </r>
  </si>
  <si>
    <t>11.2</t>
  </si>
  <si>
    <r>
      <rPr>
        <b/>
        <sz val="8"/>
        <rFont val="Arial"/>
        <family val="2"/>
      </rPr>
      <t>Remoção com ripagem de todas as camadas betuminosas, incluindo craga e   transporte a vazadouro licenciado, de acordo com o Plano de Prevenção e Gestão de Resíduos de
Construção e Demolição.</t>
    </r>
  </si>
  <si>
    <t>11.3</t>
  </si>
  <si>
    <r>
      <rPr>
        <b/>
        <sz val="8"/>
        <rFont val="Arial"/>
        <family val="2"/>
      </rPr>
      <t>Recarga de fundação em zona de plataforma, com agregado britado de granulometria extensa (tout-venant ), com 0,20m espessura executado em uma camada de 0,20 m, após a
compactação,  incluindo fornecimento, carga, transporte, descarga, espalhamento e regularização.</t>
    </r>
  </si>
  <si>
    <r>
      <rPr>
        <b/>
        <sz val="8"/>
        <rFont val="Arial"/>
        <family val="2"/>
      </rPr>
      <t>Fornecimento e aplicação de camada de regularização em ASPHALT CONCRET AC 20 REG 35/50 (MB ) com 0,07 cm de espessura, após cilindram-no, em plataforma,   incluindo
impregnação preliminar com emulsão catiónica do tipo ECI (1,0 Kg/m2 ) de acordo com C.E. e os pormenores apresentados.</t>
    </r>
  </si>
  <si>
    <r>
      <rPr>
        <b/>
        <sz val="8"/>
        <rFont val="Arial"/>
        <family val="2"/>
      </rPr>
      <t>Execução de Camada de desgaste em ASPHALT CONCRET AC 14 SURF 35/50 (BB ) com 0,05m de espessura após cilindram-no, em plataforma, incluindo rega de colagem com
emulsão catiónica ECR-1 de 0,5 kg/m2, incluindo fornecimento, transporte, aplicação e nivelamento de todas as tampas de caixas de vista, caixas de ramal, sumidouros pluviais, cabeças móveis e caixas de válvulas existentes.</t>
    </r>
  </si>
  <si>
    <r>
      <rPr>
        <b/>
        <sz val="8"/>
        <rFont val="Arial"/>
        <family val="2"/>
      </rPr>
      <t>Execução de Camada de desgaste em ASPHALT CONCRET AC 14 SURF 35/50 (BB ) com 0,05m de espessura após cilindram-no, em plataforma, incluindo impregnação preliminar
com emulsão catiónica do tipo ECI (1,0 Kg/m2 ), incluindo fornecimento, transporte, aplicação e nivelamento de todas as tampas de caixas de vista, caixas de ramal, sumidouros pluviais, cabeças móveis e caixas de válvulas existentes.</t>
    </r>
  </si>
  <si>
    <r>
      <rPr>
        <b/>
        <sz val="8"/>
        <rFont val="Arial"/>
        <family val="2"/>
      </rPr>
      <t>Fornecimento e aplicação de lancil em betão cor natural, incluindo fundação em betão ciclópico conforme pormenores das peças desenhadas, troços retos e curvos, chanframento
e/ou  rebaixamento  nas  zonas  de  acesso  e  passadeiras,  tapamento  de  juntas  e  todos  os  trabalhos  acessórios  e  complementares  (Nota:  nas  passadeiras,  o  lancil  terá  que  ser rebaixado (Decreto-Lei 163/2006 ).</t>
    </r>
  </si>
  <si>
    <t>11.4</t>
  </si>
  <si>
    <t>11.4.2.2</t>
  </si>
  <si>
    <t>11.4.2.3</t>
  </si>
  <si>
    <t>11.4.2.4</t>
  </si>
  <si>
    <t>11.4.2.5</t>
  </si>
  <si>
    <t>11.4.2.6</t>
  </si>
  <si>
    <t>REPOSIÇÃO DE ESTRUTURAS E VEDAÇÕES</t>
  </si>
  <si>
    <t>11.4.3.1</t>
  </si>
  <si>
    <t>Reposição de vedações e respetivos suportes, incluindo carga  e transporte e todos os trabalhos, materiais e acessórios necessários à sua ficação.</t>
  </si>
  <si>
    <t>11.4.3.2</t>
  </si>
  <si>
    <r>
      <rPr>
        <b/>
        <sz val="8"/>
        <rFont val="Arial"/>
        <family val="2"/>
      </rPr>
      <t>Reconstrução/reposição de construção (zona coberta em estrutura metálica ), incluindo carga, transporte, execução de fundações, movimentações de terras, transporte de produtos
sobrantes a vazadouro licenciado, todos os traballhos, materiais e acessórios necessários.</t>
    </r>
  </si>
  <si>
    <t>11.5</t>
  </si>
  <si>
    <t>11.5.2.1</t>
  </si>
  <si>
    <r>
      <rPr>
        <sz val="8"/>
        <rFont val="Arial MT"/>
        <family val="2"/>
      </rPr>
      <t>Fornecimento e execução de câmara de visita em betão armado, incluindo fornecimento e aplicação de betão armado C25/30, e Aço A400NR em base de fundação, paramentos (altura media de 2.80m ) e laje de cobertura da caixa, incluindo cofragem e mão de obra, devendo o acabamento ficar tipo "betão à vista", de acordo com pormenores das peças desenhadas e caderno de encargos. Inclui ainda todos os trabalhos e acessórios de ligação dos coletores de Ø800, base e meia cana no fundo, ligações, escadas de acesso, cobertura
tronco-cónica, tampa FF Ø600mm da classe D400 com inscrição "PLUVIAL".</t>
    </r>
  </si>
  <si>
    <t>BOCA DE LOBO</t>
  </si>
  <si>
    <r>
      <rPr>
        <sz val="8"/>
        <rFont val="Arial MT"/>
        <family val="2"/>
      </rPr>
      <t>Fornecimento  e  execução  de  boca  de  lobo  em  betão  armado,  incluindo  fornecimento  e  aplicação  de  betão  armado  C25/30,  e  Aço A400NR em base de fundação, paramentos (altura de 2.50m ), incluindo cofragem e mão de obra, devendo o acabamento ficar tipo "betão à  vista",  de  acordo  com  pormenores  das  peças  desenhadas  e  caderno  de  encargos.  Inclui  ainda  todos  os  trabalhos  e  acessórios  de
ligação dos coletores de Ø800.</t>
    </r>
  </si>
  <si>
    <t>11.5.5.1</t>
  </si>
  <si>
    <r>
      <rPr>
        <b/>
        <sz val="8"/>
        <rFont val="Arial"/>
        <family val="2"/>
      </rPr>
      <t>Execução de revestimento do leito da linha de água com pedra argamassada com 0,40m de espessura. Inclui fornecimento e aplicação de argamassa e pedra com granulometria de
15 a 30cm, movimentos de terras, remoção de produtos sobrantes a vazadouro licenciado e todos os trabalhos necessários.</t>
    </r>
  </si>
  <si>
    <t>11.5.5.2</t>
  </si>
  <si>
    <r>
      <rPr>
        <b/>
        <sz val="8"/>
        <rFont val="Arial"/>
        <family val="2"/>
      </rPr>
      <t>Execução de revestimento do leito da linha de água com pedra argamassada com 0,20m de espessura. Inclui fornecimento e aplicação de argamassa e pedra com granulometria de
15 a 30cm, movimentos de terras, remoção de produtos sobrantes a vazadouro licenciado e todos os trabalhos necessários.</t>
    </r>
  </si>
  <si>
    <r>
      <rPr>
        <sz val="8"/>
        <rFont val="Arial MT"/>
        <family val="2"/>
      </rPr>
      <t>Selagem da ligação do antigo coletor à boca do lobo, executada em alvenaria de bloco de betão de 15, incluido aplicação de reboco fino
na face aparente e todos os restantes trabalhos e materiais necessários.</t>
    </r>
  </si>
  <si>
    <t>11.5.6.2</t>
  </si>
  <si>
    <t>Demolição de tubagen existentes, tal como ligações de sumidouros a caixas de visita e coletores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</si>
</sst>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yy\.m\.d;@"/>
    <numFmt numFmtId="166" formatCode="#,##0.00\ &quot;€&quot;"/>
  </numFmts>
  <fonts count="12">
    <font>
      <sz val="11"/>
      <color theme="1"/>
      <name val="Calibri"/>
      <family val="2"/>
      <scheme val="minor"/>
    </font>
    <font>
      <b/>
      <sz val="8"/>
      <name val="Arial"/>
    </font>
    <font>
      <b/>
      <sz val="8"/>
      <name val="Arial"/>
      <family val="2"/>
    </font>
    <font>
      <sz val="8"/>
      <name val="Arial MT"/>
    </font>
    <font>
      <sz val="8"/>
      <name val="Arial MT"/>
      <family val="2"/>
    </font>
    <font>
      <sz val="8"/>
      <color rgb="FF000000"/>
      <name val="Arial MT"/>
      <family val="2"/>
    </font>
    <font>
      <b/>
      <sz val="14"/>
      <color rgb="FF002060"/>
      <name val="Arial"/>
      <family val="2"/>
    </font>
    <font>
      <sz val="11"/>
      <color theme="1"/>
      <name val="Calibri"/>
      <family val="2"/>
      <scheme val="minor"/>
    </font>
    <font>
      <b/>
      <sz val="12"/>
      <color rgb="FF002060"/>
      <name val="Arial MT"/>
    </font>
    <font>
      <sz val="11"/>
      <name val="Calibri"/>
      <family val="2"/>
      <scheme val="minor"/>
    </font>
    <font>
      <b/>
      <sz val="8"/>
      <name val="Arial MT"/>
    </font>
    <font>
      <b/>
      <sz val="10"/>
      <name val="Arial MT"/>
    </font>
  </fonts>
  <fills count="5">
    <fill>
      <patternFill patternType="none"/>
    </fill>
    <fill>
      <patternFill patternType="gray125"/>
    </fill>
    <fill>
      <patternFill patternType="solid">
        <fgColor rgb="FFD7D7D7"/>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52">
    <xf numFmtId="0" fontId="0" fillId="0" borderId="0" xfId="0"/>
    <xf numFmtId="0" fontId="0" fillId="0" borderId="0" xfId="0" applyAlignment="1">
      <alignment horizontal="justify" vertical="justify"/>
    </xf>
    <xf numFmtId="0" fontId="2" fillId="0" borderId="1" xfId="0" applyFont="1" applyBorder="1" applyAlignment="1">
      <alignment horizontal="left" vertical="center" wrapText="1"/>
    </xf>
    <xf numFmtId="0" fontId="0" fillId="0" borderId="0" xfId="0" applyAlignment="1">
      <alignment horizontal="left" vertical="justify"/>
    </xf>
    <xf numFmtId="0" fontId="0" fillId="0" borderId="0" xfId="0" applyAlignment="1">
      <alignment vertical="justify"/>
    </xf>
    <xf numFmtId="0" fontId="1" fillId="2" borderId="5" xfId="0" applyFont="1" applyFill="1" applyBorder="1" applyAlignment="1">
      <alignment horizontal="left" vertical="justify" wrapText="1"/>
    </xf>
    <xf numFmtId="0" fontId="1" fillId="2" borderId="5" xfId="0" applyFont="1" applyFill="1" applyBorder="1" applyAlignment="1">
      <alignment horizontal="center" vertical="justify" wrapText="1"/>
    </xf>
    <xf numFmtId="0" fontId="0" fillId="2" borderId="5" xfId="0" applyFill="1" applyBorder="1" applyAlignment="1">
      <alignment horizontal="center" vertical="justify" wrapText="1"/>
    </xf>
    <xf numFmtId="0" fontId="3" fillId="4" borderId="1" xfId="0" applyFont="1" applyFill="1" applyBorder="1" applyAlignment="1">
      <alignment horizontal="left" vertical="justify" wrapText="1"/>
    </xf>
    <xf numFmtId="0" fontId="3" fillId="4" borderId="1" xfId="0" applyFont="1" applyFill="1" applyBorder="1" applyAlignment="1">
      <alignment horizontal="justify" vertical="justify" wrapText="1"/>
    </xf>
    <xf numFmtId="0" fontId="1" fillId="4" borderId="1" xfId="0" applyFont="1" applyFill="1" applyBorder="1" applyAlignment="1">
      <alignment horizontal="left" vertical="justify" wrapText="1"/>
    </xf>
    <xf numFmtId="0" fontId="2" fillId="4" borderId="1" xfId="0" applyFont="1" applyFill="1" applyBorder="1" applyAlignment="1">
      <alignment horizontal="left" vertical="justify" wrapText="1"/>
    </xf>
    <xf numFmtId="0" fontId="3" fillId="3" borderId="1" xfId="0" applyFont="1" applyFill="1" applyBorder="1" applyAlignment="1">
      <alignment horizontal="justify" vertical="justify" wrapText="1"/>
    </xf>
    <xf numFmtId="1" fontId="5" fillId="3" borderId="1" xfId="0" applyNumberFormat="1" applyFont="1" applyFill="1" applyBorder="1" applyAlignment="1">
      <alignment horizontal="justify" vertical="justify" shrinkToFit="1"/>
    </xf>
    <xf numFmtId="0" fontId="3" fillId="3" borderId="1" xfId="0" applyFont="1" applyFill="1" applyBorder="1" applyAlignment="1">
      <alignment horizontal="left" vertical="justify" wrapText="1"/>
    </xf>
    <xf numFmtId="0" fontId="4" fillId="4" borderId="1" xfId="0" applyFont="1" applyFill="1" applyBorder="1" applyAlignment="1">
      <alignment horizontal="justify" vertical="justify" wrapText="1"/>
    </xf>
    <xf numFmtId="1" fontId="8" fillId="3" borderId="1" xfId="0" applyNumberFormat="1" applyFont="1" applyFill="1" applyBorder="1" applyAlignment="1">
      <alignment horizontal="justify" vertical="justify" shrinkToFit="1"/>
    </xf>
    <xf numFmtId="166" fontId="0" fillId="0" borderId="0" xfId="0" applyNumberFormat="1" applyAlignment="1">
      <alignment horizontal="justify" vertical="justify"/>
    </xf>
    <xf numFmtId="0" fontId="2" fillId="4" borderId="2" xfId="0" applyFont="1" applyFill="1" applyBorder="1" applyAlignment="1">
      <alignment horizontal="justify" vertical="justify" wrapText="1"/>
    </xf>
    <xf numFmtId="0" fontId="2" fillId="4" borderId="3" xfId="0" applyFont="1" applyFill="1" applyBorder="1" applyAlignment="1">
      <alignment horizontal="justify" vertical="justify" wrapText="1"/>
    </xf>
    <xf numFmtId="0" fontId="2" fillId="4" borderId="4" xfId="0" applyFont="1" applyFill="1" applyBorder="1" applyAlignment="1">
      <alignment horizontal="justify" vertical="justify"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 fillId="4" borderId="2" xfId="0" applyFont="1" applyFill="1" applyBorder="1" applyAlignment="1">
      <alignment horizontal="justify" vertical="justify" wrapText="1"/>
    </xf>
    <xf numFmtId="0" fontId="1" fillId="4" borderId="3" xfId="0" applyFont="1" applyFill="1" applyBorder="1" applyAlignment="1">
      <alignment horizontal="justify" vertical="justify" wrapText="1"/>
    </xf>
    <xf numFmtId="0" fontId="1" fillId="4" borderId="4" xfId="0" applyFont="1" applyFill="1" applyBorder="1" applyAlignment="1">
      <alignment horizontal="justify" vertical="justify" wrapText="1"/>
    </xf>
    <xf numFmtId="0" fontId="9" fillId="4" borderId="1" xfId="0" applyFont="1" applyFill="1" applyBorder="1" applyAlignment="1">
      <alignment horizontal="justify" vertical="justify" wrapText="1"/>
    </xf>
    <xf numFmtId="1" fontId="2" fillId="4" borderId="1" xfId="0" applyNumberFormat="1" applyFont="1" applyFill="1" applyBorder="1" applyAlignment="1">
      <alignment horizontal="left" vertical="justify" shrinkToFit="1"/>
    </xf>
    <xf numFmtId="1" fontId="4" fillId="4" borderId="1" xfId="0" applyNumberFormat="1" applyFont="1" applyFill="1" applyBorder="1" applyAlignment="1">
      <alignment horizontal="justify" vertical="justify" shrinkToFit="1"/>
    </xf>
    <xf numFmtId="44" fontId="4" fillId="4" borderId="1" xfId="1" applyFont="1" applyFill="1" applyBorder="1" applyAlignment="1">
      <alignment horizontal="justify" vertical="justify" shrinkToFit="1"/>
    </xf>
    <xf numFmtId="2" fontId="4" fillId="4" borderId="1" xfId="0" applyNumberFormat="1" applyFont="1" applyFill="1" applyBorder="1" applyAlignment="1">
      <alignment horizontal="justify" vertical="justify" shrinkToFit="1"/>
    </xf>
    <xf numFmtId="164" fontId="4" fillId="4" borderId="1" xfId="0" applyNumberFormat="1" applyFont="1" applyFill="1" applyBorder="1" applyAlignment="1">
      <alignment horizontal="justify" vertical="justify" shrinkToFit="1"/>
    </xf>
    <xf numFmtId="0" fontId="9" fillId="4" borderId="2" xfId="0" applyFont="1" applyFill="1" applyBorder="1" applyAlignment="1">
      <alignment horizontal="justify" vertical="justify" wrapText="1"/>
    </xf>
    <xf numFmtId="0" fontId="9" fillId="4" borderId="3" xfId="0" applyFont="1" applyFill="1" applyBorder="1" applyAlignment="1">
      <alignment horizontal="justify" vertical="justify" wrapText="1"/>
    </xf>
    <xf numFmtId="0" fontId="9" fillId="4" borderId="4" xfId="0" applyFont="1" applyFill="1" applyBorder="1" applyAlignment="1">
      <alignment horizontal="justify" vertical="justify" wrapText="1"/>
    </xf>
    <xf numFmtId="0" fontId="10" fillId="3" borderId="1" xfId="0" applyFont="1" applyFill="1" applyBorder="1" applyAlignment="1">
      <alignment horizontal="left" vertical="justify" wrapText="1"/>
    </xf>
    <xf numFmtId="0" fontId="10" fillId="3" borderId="1" xfId="0" applyFont="1" applyFill="1" applyBorder="1" applyAlignment="1">
      <alignment horizontal="justify" vertical="justify" wrapText="1"/>
    </xf>
    <xf numFmtId="1" fontId="10" fillId="3" borderId="1" xfId="0" applyNumberFormat="1" applyFont="1" applyFill="1" applyBorder="1" applyAlignment="1">
      <alignment horizontal="justify" vertical="justify" shrinkToFit="1"/>
    </xf>
    <xf numFmtId="1" fontId="11" fillId="3" borderId="1" xfId="0" applyNumberFormat="1" applyFont="1" applyFill="1" applyBorder="1" applyAlignment="1">
      <alignment horizontal="justify" vertical="justify" shrinkToFit="1"/>
    </xf>
    <xf numFmtId="1" fontId="4" fillId="3" borderId="1" xfId="0" applyNumberFormat="1" applyFont="1" applyFill="1" applyBorder="1" applyAlignment="1">
      <alignment horizontal="justify" vertical="justify" shrinkToFit="1"/>
    </xf>
    <xf numFmtId="0" fontId="11" fillId="3" borderId="1" xfId="0" applyFont="1" applyFill="1" applyBorder="1" applyAlignment="1">
      <alignment horizontal="left" vertical="justify" wrapText="1"/>
    </xf>
    <xf numFmtId="0" fontId="11" fillId="3" borderId="1" xfId="0" applyFont="1" applyFill="1" applyBorder="1" applyAlignment="1">
      <alignment horizontal="justify" vertical="justify" wrapText="1"/>
    </xf>
    <xf numFmtId="165" fontId="4" fillId="4" borderId="1" xfId="0" applyNumberFormat="1" applyFont="1" applyFill="1" applyBorder="1" applyAlignment="1">
      <alignment horizontal="left" vertical="justify" shrinkToFit="1"/>
    </xf>
    <xf numFmtId="165" fontId="2" fillId="4" borderId="1" xfId="0" applyNumberFormat="1" applyFont="1" applyFill="1" applyBorder="1" applyAlignment="1">
      <alignment horizontal="left" vertical="justify" shrinkToFit="1"/>
    </xf>
    <xf numFmtId="0" fontId="1" fillId="2" borderId="5" xfId="0" applyFont="1" applyFill="1" applyBorder="1" applyAlignment="1">
      <alignment horizontal="right" vertical="justify" wrapText="1"/>
    </xf>
    <xf numFmtId="0" fontId="9" fillId="4" borderId="1" xfId="0" applyFont="1" applyFill="1" applyBorder="1" applyAlignment="1">
      <alignment horizontal="right" vertical="justify" wrapText="1"/>
    </xf>
    <xf numFmtId="44" fontId="4" fillId="4" borderId="1" xfId="1" applyFont="1" applyFill="1" applyBorder="1" applyAlignment="1">
      <alignment horizontal="right" vertical="justify" shrinkToFit="1"/>
    </xf>
    <xf numFmtId="2" fontId="4" fillId="4" borderId="1" xfId="0" applyNumberFormat="1" applyFont="1" applyFill="1" applyBorder="1" applyAlignment="1">
      <alignment horizontal="right" vertical="justify" shrinkToFit="1"/>
    </xf>
    <xf numFmtId="44" fontId="11" fillId="3" borderId="1" xfId="1" applyFont="1" applyFill="1" applyBorder="1" applyAlignment="1">
      <alignment horizontal="right" vertical="justify" shrinkToFit="1"/>
    </xf>
    <xf numFmtId="44" fontId="8" fillId="3" borderId="1" xfId="1" applyFont="1" applyFill="1" applyBorder="1" applyAlignment="1">
      <alignment horizontal="right" vertical="justify" shrinkToFit="1"/>
    </xf>
    <xf numFmtId="0" fontId="0" fillId="0" borderId="0" xfId="0" applyAlignment="1">
      <alignment horizontal="right" vertical="justify"/>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44</xdr:row>
      <xdr:rowOff>0</xdr:rowOff>
    </xdr:from>
    <xdr:ext cx="540385" cy="550545"/>
    <xdr:sp macro="" textlink="">
      <xdr:nvSpPr>
        <xdr:cNvPr id="2" name="Shape 2">
          <a:extLst>
            <a:ext uri="{FF2B5EF4-FFF2-40B4-BE49-F238E27FC236}">
              <a16:creationId xmlns:a16="http://schemas.microsoft.com/office/drawing/2014/main" id="{369694FD-F865-464A-B115-FC3EB0338C64}"/>
            </a:ext>
          </a:extLst>
        </xdr:cNvPr>
        <xdr:cNvSpPr/>
      </xdr:nvSpPr>
      <xdr:spPr>
        <a:xfrm>
          <a:off x="9037320" y="4983480"/>
          <a:ext cx="540385" cy="550545"/>
        </a:xfrm>
        <a:custGeom>
          <a:avLst/>
          <a:gdLst/>
          <a:ahLst/>
          <a:cxnLst/>
          <a:rect l="0" t="0" r="0" b="0"/>
          <a:pathLst>
            <a:path w="540385" h="550545">
              <a:moveTo>
                <a:pt x="540003" y="0"/>
              </a:moveTo>
              <a:lnTo>
                <a:pt x="0" y="0"/>
              </a:lnTo>
              <a:lnTo>
                <a:pt x="0" y="550418"/>
              </a:lnTo>
              <a:lnTo>
                <a:pt x="540003" y="550418"/>
              </a:lnTo>
              <a:lnTo>
                <a:pt x="540003" y="0"/>
              </a:lnTo>
              <a:close/>
            </a:path>
          </a:pathLst>
        </a:custGeom>
        <a:solidFill>
          <a:srgbClr val="FFFFFF">
            <a:alpha val="50000"/>
          </a:srgbClr>
        </a:solidFill>
      </xdr:spPr>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421A0-D7CB-4688-9AAE-99A5C577A644}">
  <sheetPr>
    <pageSetUpPr fitToPage="1"/>
  </sheetPr>
  <dimension ref="A1:F306"/>
  <sheetViews>
    <sheetView tabSelected="1" topLeftCell="A262" workbookViewId="0">
      <selection activeCell="F303" sqref="F303"/>
    </sheetView>
  </sheetViews>
  <sheetFormatPr defaultRowHeight="14.4"/>
  <cols>
    <col min="1" max="1" width="11.77734375" style="3" customWidth="1"/>
    <col min="2" max="2" width="64.109375" style="1" customWidth="1"/>
    <col min="3" max="3" width="6.6640625" style="1" bestFit="1" customWidth="1"/>
    <col min="4" max="4" width="8.109375" style="1" customWidth="1"/>
    <col min="5" max="5" width="12.77734375" style="1" customWidth="1"/>
    <col min="6" max="6" width="15.44140625" style="51" bestFit="1" customWidth="1"/>
    <col min="7" max="16384" width="8.88671875" style="1"/>
  </cols>
  <sheetData>
    <row r="1" spans="1:6" s="4" customFormat="1" ht="27" customHeight="1" thickBot="1">
      <c r="A1" s="21" t="s">
        <v>284</v>
      </c>
      <c r="B1" s="22"/>
      <c r="C1" s="22"/>
      <c r="D1" s="22"/>
      <c r="E1" s="22"/>
      <c r="F1" s="23"/>
    </row>
    <row r="2" spans="1:6" ht="20.399999999999999">
      <c r="A2" s="5" t="s">
        <v>0</v>
      </c>
      <c r="B2" s="6" t="s">
        <v>1</v>
      </c>
      <c r="C2" s="6" t="s">
        <v>2</v>
      </c>
      <c r="D2" s="6" t="s">
        <v>3</v>
      </c>
      <c r="E2" s="7" t="s">
        <v>4</v>
      </c>
      <c r="F2" s="45" t="s">
        <v>5</v>
      </c>
    </row>
    <row r="3" spans="1:6">
      <c r="A3" s="2" t="s">
        <v>283</v>
      </c>
      <c r="B3" s="27" t="s">
        <v>6</v>
      </c>
      <c r="C3" s="27"/>
      <c r="D3" s="27"/>
      <c r="E3" s="27"/>
      <c r="F3" s="46"/>
    </row>
    <row r="4" spans="1:6">
      <c r="A4" s="28">
        <v>1</v>
      </c>
      <c r="B4" s="27" t="s">
        <v>7</v>
      </c>
      <c r="C4" s="27"/>
      <c r="D4" s="27"/>
      <c r="E4" s="27"/>
      <c r="F4" s="46"/>
    </row>
    <row r="5" spans="1:6" ht="61.2">
      <c r="A5" s="8" t="s">
        <v>8</v>
      </c>
      <c r="B5" s="27" t="s">
        <v>288</v>
      </c>
      <c r="C5" s="9" t="s">
        <v>9</v>
      </c>
      <c r="D5" s="29">
        <v>1</v>
      </c>
      <c r="E5" s="30">
        <v>5000</v>
      </c>
      <c r="F5" s="47">
        <f t="shared" ref="F5:F10" si="0">ROUND(D5*E5,2)</f>
        <v>5000</v>
      </c>
    </row>
    <row r="6" spans="1:6" ht="40.799999999999997">
      <c r="A6" s="8" t="s">
        <v>10</v>
      </c>
      <c r="B6" s="27" t="s">
        <v>289</v>
      </c>
      <c r="C6" s="9" t="s">
        <v>9</v>
      </c>
      <c r="D6" s="29">
        <v>1</v>
      </c>
      <c r="E6" s="30">
        <v>400</v>
      </c>
      <c r="F6" s="47">
        <f t="shared" si="0"/>
        <v>400</v>
      </c>
    </row>
    <row r="7" spans="1:6" ht="81.599999999999994">
      <c r="A7" s="8" t="s">
        <v>11</v>
      </c>
      <c r="B7" s="27" t="s">
        <v>290</v>
      </c>
      <c r="C7" s="9" t="s">
        <v>9</v>
      </c>
      <c r="D7" s="29">
        <v>1</v>
      </c>
      <c r="E7" s="30">
        <v>400</v>
      </c>
      <c r="F7" s="47">
        <f t="shared" si="0"/>
        <v>400</v>
      </c>
    </row>
    <row r="8" spans="1:6" ht="30.6">
      <c r="A8" s="8" t="s">
        <v>12</v>
      </c>
      <c r="B8" s="27" t="s">
        <v>291</v>
      </c>
      <c r="C8" s="9" t="s">
        <v>9</v>
      </c>
      <c r="D8" s="29">
        <v>1</v>
      </c>
      <c r="E8" s="30">
        <v>400</v>
      </c>
      <c r="F8" s="47">
        <f t="shared" si="0"/>
        <v>400</v>
      </c>
    </row>
    <row r="9" spans="1:6" ht="30.6">
      <c r="A9" s="8" t="s">
        <v>13</v>
      </c>
      <c r="B9" s="27" t="s">
        <v>292</v>
      </c>
      <c r="C9" s="9" t="s">
        <v>9</v>
      </c>
      <c r="D9" s="29">
        <v>1</v>
      </c>
      <c r="E9" s="30">
        <v>400</v>
      </c>
      <c r="F9" s="47">
        <f t="shared" si="0"/>
        <v>400</v>
      </c>
    </row>
    <row r="10" spans="1:6" ht="30.6">
      <c r="A10" s="8" t="s">
        <v>14</v>
      </c>
      <c r="B10" s="27" t="s">
        <v>293</v>
      </c>
      <c r="C10" s="9" t="s">
        <v>15</v>
      </c>
      <c r="D10" s="29">
        <v>4</v>
      </c>
      <c r="E10" s="30">
        <v>350</v>
      </c>
      <c r="F10" s="47">
        <f t="shared" si="0"/>
        <v>1400</v>
      </c>
    </row>
    <row r="11" spans="1:6">
      <c r="A11" s="10" t="s">
        <v>16</v>
      </c>
      <c r="B11" s="24" t="s">
        <v>17</v>
      </c>
      <c r="C11" s="25"/>
      <c r="D11" s="25"/>
      <c r="E11" s="25"/>
      <c r="F11" s="26"/>
    </row>
    <row r="12" spans="1:6" ht="14.4" customHeight="1">
      <c r="A12" s="10" t="s">
        <v>18</v>
      </c>
      <c r="B12" s="24" t="s">
        <v>19</v>
      </c>
      <c r="C12" s="25"/>
      <c r="D12" s="25"/>
      <c r="E12" s="25"/>
      <c r="F12" s="26"/>
    </row>
    <row r="13" spans="1:6">
      <c r="A13" s="8" t="s">
        <v>20</v>
      </c>
      <c r="B13" s="9" t="s">
        <v>21</v>
      </c>
      <c r="C13" s="9" t="s">
        <v>15</v>
      </c>
      <c r="D13" s="29">
        <v>5</v>
      </c>
      <c r="E13" s="30">
        <v>25</v>
      </c>
      <c r="F13" s="48">
        <f>ROUND(D13*E13,2)</f>
        <v>125</v>
      </c>
    </row>
    <row r="14" spans="1:6" ht="14.4" customHeight="1">
      <c r="A14" s="10" t="s">
        <v>22</v>
      </c>
      <c r="B14" s="24" t="s">
        <v>23</v>
      </c>
      <c r="C14" s="25"/>
      <c r="D14" s="25"/>
      <c r="E14" s="25"/>
      <c r="F14" s="26"/>
    </row>
    <row r="15" spans="1:6">
      <c r="A15" s="8" t="s">
        <v>24</v>
      </c>
      <c r="B15" s="9" t="s">
        <v>25</v>
      </c>
      <c r="C15" s="9" t="s">
        <v>26</v>
      </c>
      <c r="D15" s="32">
        <v>18.899999999999999</v>
      </c>
      <c r="E15" s="30">
        <v>3</v>
      </c>
      <c r="F15" s="47">
        <f>ROUND(D15*E15,2)</f>
        <v>56.7</v>
      </c>
    </row>
    <row r="16" spans="1:6">
      <c r="A16" s="8" t="s">
        <v>27</v>
      </c>
      <c r="B16" s="9" t="s">
        <v>28</v>
      </c>
      <c r="C16" s="9" t="s">
        <v>26</v>
      </c>
      <c r="D16" s="32">
        <v>121.7</v>
      </c>
      <c r="E16" s="30">
        <v>3</v>
      </c>
      <c r="F16" s="47">
        <f t="shared" ref="F16:F23" si="1">ROUND(D16*E16,2)</f>
        <v>365.1</v>
      </c>
    </row>
    <row r="17" spans="1:6">
      <c r="A17" s="8" t="s">
        <v>29</v>
      </c>
      <c r="B17" s="9" t="s">
        <v>30</v>
      </c>
      <c r="C17" s="9" t="s">
        <v>26</v>
      </c>
      <c r="D17" s="32">
        <v>1.9</v>
      </c>
      <c r="E17" s="30">
        <v>3</v>
      </c>
      <c r="F17" s="47">
        <f t="shared" si="1"/>
        <v>5.7</v>
      </c>
    </row>
    <row r="18" spans="1:6">
      <c r="A18" s="8" t="s">
        <v>31</v>
      </c>
      <c r="B18" s="9" t="s">
        <v>32</v>
      </c>
      <c r="C18" s="9" t="s">
        <v>26</v>
      </c>
      <c r="D18" s="29">
        <v>53</v>
      </c>
      <c r="E18" s="30">
        <v>3</v>
      </c>
      <c r="F18" s="47">
        <f t="shared" si="1"/>
        <v>159</v>
      </c>
    </row>
    <row r="19" spans="1:6">
      <c r="A19" s="8" t="s">
        <v>33</v>
      </c>
      <c r="B19" s="9" t="s">
        <v>34</v>
      </c>
      <c r="C19" s="9" t="s">
        <v>26</v>
      </c>
      <c r="D19" s="32">
        <v>319.2</v>
      </c>
      <c r="E19" s="30">
        <v>3</v>
      </c>
      <c r="F19" s="47">
        <f t="shared" si="1"/>
        <v>957.6</v>
      </c>
    </row>
    <row r="20" spans="1:6">
      <c r="A20" s="8" t="s">
        <v>35</v>
      </c>
      <c r="B20" s="9" t="s">
        <v>36</v>
      </c>
      <c r="C20" s="9" t="s">
        <v>26</v>
      </c>
      <c r="D20" s="32">
        <v>159.6</v>
      </c>
      <c r="E20" s="30">
        <v>3</v>
      </c>
      <c r="F20" s="47">
        <f t="shared" si="1"/>
        <v>478.8</v>
      </c>
    </row>
    <row r="21" spans="1:6">
      <c r="A21" s="8" t="s">
        <v>37</v>
      </c>
      <c r="B21" s="9" t="s">
        <v>38</v>
      </c>
      <c r="C21" s="9" t="s">
        <v>26</v>
      </c>
      <c r="D21" s="32">
        <v>98.5</v>
      </c>
      <c r="E21" s="30">
        <v>3</v>
      </c>
      <c r="F21" s="47">
        <f t="shared" si="1"/>
        <v>295.5</v>
      </c>
    </row>
    <row r="22" spans="1:6">
      <c r="A22" s="8" t="s">
        <v>39</v>
      </c>
      <c r="B22" s="9" t="s">
        <v>40</v>
      </c>
      <c r="C22" s="9" t="s">
        <v>26</v>
      </c>
      <c r="D22" s="29">
        <v>45</v>
      </c>
      <c r="E22" s="30">
        <v>3</v>
      </c>
      <c r="F22" s="47">
        <f t="shared" si="1"/>
        <v>135</v>
      </c>
    </row>
    <row r="23" spans="1:6">
      <c r="A23" s="8" t="s">
        <v>41</v>
      </c>
      <c r="B23" s="9" t="s">
        <v>42</v>
      </c>
      <c r="C23" s="9" t="s">
        <v>26</v>
      </c>
      <c r="D23" s="32">
        <v>297.5</v>
      </c>
      <c r="E23" s="30">
        <v>3</v>
      </c>
      <c r="F23" s="47">
        <f t="shared" si="1"/>
        <v>892.5</v>
      </c>
    </row>
    <row r="24" spans="1:6" ht="22.5" customHeight="1">
      <c r="A24" s="11" t="s">
        <v>294</v>
      </c>
      <c r="B24" s="33" t="s">
        <v>295</v>
      </c>
      <c r="C24" s="34"/>
      <c r="D24" s="34"/>
      <c r="E24" s="34"/>
      <c r="F24" s="35"/>
    </row>
    <row r="25" spans="1:6" ht="11.25" customHeight="1">
      <c r="A25" s="8" t="s">
        <v>43</v>
      </c>
      <c r="B25" s="9" t="s">
        <v>34</v>
      </c>
      <c r="C25" s="9" t="s">
        <v>26</v>
      </c>
      <c r="D25" s="29">
        <v>52</v>
      </c>
      <c r="E25" s="30">
        <v>4</v>
      </c>
      <c r="F25" s="47">
        <f>ROUND(D25*E25,2)</f>
        <v>208</v>
      </c>
    </row>
    <row r="26" spans="1:6" ht="11.25" customHeight="1">
      <c r="A26" s="8" t="s">
        <v>44</v>
      </c>
      <c r="B26" s="9" t="s">
        <v>36</v>
      </c>
      <c r="C26" s="9" t="s">
        <v>26</v>
      </c>
      <c r="D26" s="29">
        <v>62</v>
      </c>
      <c r="E26" s="30">
        <v>4</v>
      </c>
      <c r="F26" s="47">
        <f t="shared" ref="F26:F27" si="2">ROUND(D26*E26,2)</f>
        <v>248</v>
      </c>
    </row>
    <row r="27" spans="1:6" ht="11.25" customHeight="1">
      <c r="A27" s="8" t="s">
        <v>45</v>
      </c>
      <c r="B27" s="9" t="s">
        <v>42</v>
      </c>
      <c r="C27" s="9" t="s">
        <v>26</v>
      </c>
      <c r="D27" s="29">
        <v>235</v>
      </c>
      <c r="E27" s="30">
        <v>4</v>
      </c>
      <c r="F27" s="47">
        <f t="shared" si="2"/>
        <v>940</v>
      </c>
    </row>
    <row r="28" spans="1:6">
      <c r="A28" s="36"/>
      <c r="B28" s="37"/>
      <c r="C28" s="37"/>
      <c r="D28" s="38"/>
      <c r="E28" s="39" t="s">
        <v>285</v>
      </c>
      <c r="F28" s="49">
        <f>SUM(F25:F27,F15:F23,F13,F5:F10)</f>
        <v>12866.900000000001</v>
      </c>
    </row>
    <row r="29" spans="1:6" ht="11.25" customHeight="1">
      <c r="A29" s="28">
        <v>2</v>
      </c>
      <c r="B29" s="18" t="s">
        <v>296</v>
      </c>
      <c r="C29" s="19"/>
      <c r="D29" s="19"/>
      <c r="E29" s="19"/>
      <c r="F29" s="20"/>
    </row>
    <row r="30" spans="1:6" ht="11.25" customHeight="1">
      <c r="A30" s="8" t="s">
        <v>46</v>
      </c>
      <c r="B30" s="9" t="s">
        <v>47</v>
      </c>
      <c r="C30" s="9" t="s">
        <v>48</v>
      </c>
      <c r="D30" s="32">
        <v>162.5</v>
      </c>
      <c r="E30" s="30">
        <v>1.2</v>
      </c>
      <c r="F30" s="47">
        <f>ROUND(D30*E30,2)</f>
        <v>195</v>
      </c>
    </row>
    <row r="31" spans="1:6" ht="22.5" customHeight="1">
      <c r="A31" s="8" t="s">
        <v>49</v>
      </c>
      <c r="B31" s="27" t="s">
        <v>297</v>
      </c>
      <c r="C31" s="9" t="s">
        <v>26</v>
      </c>
      <c r="D31" s="32">
        <v>876.4</v>
      </c>
      <c r="E31" s="30">
        <v>1.2</v>
      </c>
      <c r="F31" s="47">
        <f t="shared" ref="F31:F37" si="3">ROUND(D31*E31,2)</f>
        <v>1051.68</v>
      </c>
    </row>
    <row r="32" spans="1:6" ht="22.5" customHeight="1">
      <c r="A32" s="8" t="s">
        <v>50</v>
      </c>
      <c r="B32" s="27" t="s">
        <v>298</v>
      </c>
      <c r="C32" s="9" t="s">
        <v>26</v>
      </c>
      <c r="D32" s="32">
        <v>118.3</v>
      </c>
      <c r="E32" s="30">
        <v>1.2</v>
      </c>
      <c r="F32" s="47">
        <f t="shared" si="3"/>
        <v>141.96</v>
      </c>
    </row>
    <row r="33" spans="1:6" ht="22.5" customHeight="1">
      <c r="A33" s="8" t="s">
        <v>51</v>
      </c>
      <c r="B33" s="27" t="s">
        <v>299</v>
      </c>
      <c r="C33" s="9" t="s">
        <v>26</v>
      </c>
      <c r="D33" s="29">
        <v>300</v>
      </c>
      <c r="E33" s="30">
        <v>1.2</v>
      </c>
      <c r="F33" s="47">
        <f t="shared" si="3"/>
        <v>360</v>
      </c>
    </row>
    <row r="34" spans="1:6" ht="11.25" customHeight="1">
      <c r="A34" s="8" t="s">
        <v>52</v>
      </c>
      <c r="B34" s="9" t="s">
        <v>53</v>
      </c>
      <c r="C34" s="9" t="s">
        <v>26</v>
      </c>
      <c r="D34" s="32">
        <v>34.5</v>
      </c>
      <c r="E34" s="30">
        <v>1.2</v>
      </c>
      <c r="F34" s="47">
        <f t="shared" si="3"/>
        <v>41.4</v>
      </c>
    </row>
    <row r="35" spans="1:6" ht="22.5" customHeight="1">
      <c r="A35" s="8" t="s">
        <v>54</v>
      </c>
      <c r="B35" s="27" t="s">
        <v>300</v>
      </c>
      <c r="C35" s="9" t="s">
        <v>26</v>
      </c>
      <c r="D35" s="29">
        <v>4100</v>
      </c>
      <c r="E35" s="30">
        <v>1.2</v>
      </c>
      <c r="F35" s="47">
        <f t="shared" si="3"/>
        <v>4920</v>
      </c>
    </row>
    <row r="36" spans="1:6" ht="32.549999999999997" customHeight="1">
      <c r="A36" s="8" t="s">
        <v>55</v>
      </c>
      <c r="B36" s="27" t="s">
        <v>301</v>
      </c>
      <c r="C36" s="9" t="s">
        <v>56</v>
      </c>
      <c r="D36" s="31">
        <v>8066.12</v>
      </c>
      <c r="E36" s="30">
        <v>1.2</v>
      </c>
      <c r="F36" s="47">
        <f t="shared" si="3"/>
        <v>9679.34</v>
      </c>
    </row>
    <row r="37" spans="1:6" ht="32.549999999999997" customHeight="1">
      <c r="A37" s="8" t="s">
        <v>57</v>
      </c>
      <c r="B37" s="27" t="s">
        <v>302</v>
      </c>
      <c r="C37" s="9" t="s">
        <v>56</v>
      </c>
      <c r="D37" s="31">
        <v>301.35000000000002</v>
      </c>
      <c r="E37" s="30">
        <v>1.2</v>
      </c>
      <c r="F37" s="47">
        <f t="shared" si="3"/>
        <v>361.62</v>
      </c>
    </row>
    <row r="38" spans="1:6">
      <c r="A38" s="14"/>
      <c r="B38" s="12"/>
      <c r="C38" s="12"/>
      <c r="D38" s="40"/>
      <c r="E38" s="39" t="s">
        <v>285</v>
      </c>
      <c r="F38" s="49">
        <f>SUM(F30:F37)</f>
        <v>16751</v>
      </c>
    </row>
    <row r="39" spans="1:6" ht="11.25" customHeight="1">
      <c r="A39" s="28">
        <v>3</v>
      </c>
      <c r="B39" s="18" t="s">
        <v>303</v>
      </c>
      <c r="C39" s="19"/>
      <c r="D39" s="19"/>
      <c r="E39" s="19"/>
      <c r="F39" s="20"/>
    </row>
    <row r="40" spans="1:6" ht="22.5" customHeight="1">
      <c r="A40" s="11" t="s">
        <v>304</v>
      </c>
      <c r="B40" s="33" t="s">
        <v>305</v>
      </c>
      <c r="C40" s="34"/>
      <c r="D40" s="34"/>
      <c r="E40" s="34"/>
      <c r="F40" s="35"/>
    </row>
    <row r="41" spans="1:6" ht="11.25" customHeight="1">
      <c r="A41" s="8" t="s">
        <v>58</v>
      </c>
      <c r="B41" s="9" t="s">
        <v>59</v>
      </c>
      <c r="C41" s="9" t="s">
        <v>26</v>
      </c>
      <c r="D41" s="29">
        <v>6816</v>
      </c>
      <c r="E41" s="30">
        <v>5</v>
      </c>
      <c r="F41" s="47">
        <f>ROUND(D41*E41,2)</f>
        <v>34080</v>
      </c>
    </row>
    <row r="42" spans="1:6" ht="32.549999999999997" customHeight="1">
      <c r="A42" s="8" t="s">
        <v>60</v>
      </c>
      <c r="B42" s="27" t="s">
        <v>306</v>
      </c>
      <c r="C42" s="9" t="s">
        <v>26</v>
      </c>
      <c r="D42" s="29">
        <v>2298</v>
      </c>
      <c r="E42" s="30">
        <v>3</v>
      </c>
      <c r="F42" s="47">
        <f t="shared" ref="F42:F47" si="4">ROUND(D42*E42,2)</f>
        <v>6894</v>
      </c>
    </row>
    <row r="43" spans="1:6" ht="32.549999999999997" customHeight="1">
      <c r="A43" s="8" t="s">
        <v>61</v>
      </c>
      <c r="B43" s="27" t="s">
        <v>307</v>
      </c>
      <c r="C43" s="9" t="s">
        <v>26</v>
      </c>
      <c r="D43" s="29">
        <v>6816</v>
      </c>
      <c r="E43" s="30">
        <v>9.1999999999999993</v>
      </c>
      <c r="F43" s="47">
        <f t="shared" si="4"/>
        <v>62707.199999999997</v>
      </c>
    </row>
    <row r="44" spans="1:6" ht="43.2" customHeight="1">
      <c r="A44" s="8" t="s">
        <v>62</v>
      </c>
      <c r="B44" s="27" t="s">
        <v>308</v>
      </c>
      <c r="C44" s="9" t="s">
        <v>26</v>
      </c>
      <c r="D44" s="29">
        <v>6816</v>
      </c>
      <c r="E44" s="30">
        <v>8.5</v>
      </c>
      <c r="F44" s="47">
        <f t="shared" si="4"/>
        <v>57936</v>
      </c>
    </row>
    <row r="45" spans="1:6" ht="43.2" customHeight="1">
      <c r="A45" s="8" t="s">
        <v>63</v>
      </c>
      <c r="B45" s="27" t="s">
        <v>309</v>
      </c>
      <c r="C45" s="9" t="s">
        <v>26</v>
      </c>
      <c r="D45" s="29">
        <v>300</v>
      </c>
      <c r="E45" s="30">
        <v>8</v>
      </c>
      <c r="F45" s="47">
        <f>ROUND(D45*E45,2)</f>
        <v>2400</v>
      </c>
    </row>
    <row r="46" spans="1:6" ht="32.549999999999997" customHeight="1">
      <c r="A46" s="8" t="s">
        <v>64</v>
      </c>
      <c r="B46" s="27" t="s">
        <v>310</v>
      </c>
      <c r="C46" s="9" t="s">
        <v>26</v>
      </c>
      <c r="D46" s="29">
        <v>66</v>
      </c>
      <c r="E46" s="30">
        <v>12</v>
      </c>
      <c r="F46" s="47">
        <f t="shared" si="4"/>
        <v>792</v>
      </c>
    </row>
    <row r="47" spans="1:6" ht="32.549999999999997" customHeight="1">
      <c r="A47" s="8" t="s">
        <v>65</v>
      </c>
      <c r="B47" s="27" t="s">
        <v>311</v>
      </c>
      <c r="C47" s="9" t="s">
        <v>26</v>
      </c>
      <c r="D47" s="29">
        <v>2298</v>
      </c>
      <c r="E47" s="30">
        <v>19</v>
      </c>
      <c r="F47" s="47">
        <f t="shared" si="4"/>
        <v>43662</v>
      </c>
    </row>
    <row r="48" spans="1:6" ht="32.549999999999997" customHeight="1">
      <c r="A48" s="11" t="s">
        <v>312</v>
      </c>
      <c r="B48" s="33" t="s">
        <v>313</v>
      </c>
      <c r="C48" s="34"/>
      <c r="D48" s="34"/>
      <c r="E48" s="34"/>
      <c r="F48" s="35"/>
    </row>
    <row r="49" spans="1:6" ht="11.25" customHeight="1">
      <c r="A49" s="8" t="s">
        <v>66</v>
      </c>
      <c r="B49" s="9" t="s">
        <v>67</v>
      </c>
      <c r="C49" s="9" t="s">
        <v>48</v>
      </c>
      <c r="D49" s="29">
        <v>1164</v>
      </c>
      <c r="E49" s="30">
        <v>21</v>
      </c>
      <c r="F49" s="47">
        <f>ROUND(D49*E49,2)</f>
        <v>24444</v>
      </c>
    </row>
    <row r="50" spans="1:6" ht="11.25" customHeight="1">
      <c r="A50" s="8" t="s">
        <v>68</v>
      </c>
      <c r="B50" s="9" t="s">
        <v>69</v>
      </c>
      <c r="C50" s="9" t="s">
        <v>48</v>
      </c>
      <c r="D50" s="29">
        <v>46</v>
      </c>
      <c r="E50" s="30">
        <v>21</v>
      </c>
      <c r="F50" s="47">
        <f>ROUND(D50*E50,2)</f>
        <v>966</v>
      </c>
    </row>
    <row r="51" spans="1:6" ht="11.25" customHeight="1">
      <c r="A51" s="11" t="s">
        <v>314</v>
      </c>
      <c r="B51" s="18" t="s">
        <v>315</v>
      </c>
      <c r="C51" s="19"/>
      <c r="D51" s="19"/>
      <c r="E51" s="19"/>
      <c r="F51" s="20"/>
    </row>
    <row r="52" spans="1:6" ht="43.2" customHeight="1">
      <c r="A52" s="8" t="s">
        <v>70</v>
      </c>
      <c r="B52" s="9" t="s">
        <v>71</v>
      </c>
      <c r="C52" s="9" t="s">
        <v>26</v>
      </c>
      <c r="D52" s="32">
        <v>38.5</v>
      </c>
      <c r="E52" s="30">
        <v>45</v>
      </c>
      <c r="F52" s="47">
        <f>ROUND(D52*E52,2)</f>
        <v>1732.5</v>
      </c>
    </row>
    <row r="53" spans="1:6" ht="43.2" customHeight="1">
      <c r="A53" s="8" t="s">
        <v>72</v>
      </c>
      <c r="B53" s="27" t="s">
        <v>316</v>
      </c>
      <c r="C53" s="9" t="s">
        <v>26</v>
      </c>
      <c r="D53" s="32">
        <v>15.5</v>
      </c>
      <c r="E53" s="30">
        <v>45</v>
      </c>
      <c r="F53" s="47">
        <f>ROUND(D53*E53,2)</f>
        <v>697.5</v>
      </c>
    </row>
    <row r="54" spans="1:6" ht="14.4" customHeight="1">
      <c r="A54" s="41"/>
      <c r="B54" s="42"/>
      <c r="C54" s="42"/>
      <c r="D54" s="39"/>
      <c r="E54" s="39" t="s">
        <v>285</v>
      </c>
      <c r="F54" s="49">
        <f>SUM(F41:F53)</f>
        <v>236311.2</v>
      </c>
    </row>
    <row r="55" spans="1:6" ht="11.25" customHeight="1">
      <c r="A55" s="28">
        <v>4</v>
      </c>
      <c r="B55" s="18" t="s">
        <v>317</v>
      </c>
      <c r="C55" s="19"/>
      <c r="D55" s="19"/>
      <c r="E55" s="19"/>
      <c r="F55" s="20"/>
    </row>
    <row r="56" spans="1:6" ht="11.25" customHeight="1">
      <c r="A56" s="11" t="s">
        <v>318</v>
      </c>
      <c r="B56" s="18" t="s">
        <v>319</v>
      </c>
      <c r="C56" s="19"/>
      <c r="D56" s="19"/>
      <c r="E56" s="19"/>
      <c r="F56" s="20"/>
    </row>
    <row r="57" spans="1:6" ht="22.5" customHeight="1">
      <c r="A57" s="8" t="s">
        <v>73</v>
      </c>
      <c r="B57" s="27" t="s">
        <v>320</v>
      </c>
      <c r="C57" s="9" t="s">
        <v>56</v>
      </c>
      <c r="D57" s="31">
        <v>513.13</v>
      </c>
      <c r="E57" s="30">
        <v>5</v>
      </c>
      <c r="F57" s="47">
        <f>ROUND(D57*E57,2)</f>
        <v>2565.65</v>
      </c>
    </row>
    <row r="58" spans="1:6" ht="22.5" customHeight="1">
      <c r="A58" s="8" t="s">
        <v>74</v>
      </c>
      <c r="B58" s="27" t="s">
        <v>321</v>
      </c>
      <c r="C58" s="9" t="s">
        <v>56</v>
      </c>
      <c r="D58" s="29">
        <v>280</v>
      </c>
      <c r="E58" s="30">
        <v>4</v>
      </c>
      <c r="F58" s="47">
        <f>ROUND(D58*E58,2)</f>
        <v>1120</v>
      </c>
    </row>
    <row r="59" spans="1:6" ht="11.25" customHeight="1">
      <c r="A59" s="11" t="s">
        <v>322</v>
      </c>
      <c r="B59" s="18" t="s">
        <v>323</v>
      </c>
      <c r="C59" s="19"/>
      <c r="D59" s="19"/>
      <c r="E59" s="19"/>
      <c r="F59" s="20"/>
    </row>
    <row r="60" spans="1:6" ht="22.5" customHeight="1">
      <c r="A60" s="8" t="s">
        <v>75</v>
      </c>
      <c r="B60" s="27" t="s">
        <v>324</v>
      </c>
      <c r="C60" s="9" t="s">
        <v>56</v>
      </c>
      <c r="D60" s="31">
        <v>9.0299999999999994</v>
      </c>
      <c r="E60" s="30">
        <v>95</v>
      </c>
      <c r="F60" s="47">
        <f>ROUND(D60*E60,2)</f>
        <v>857.85</v>
      </c>
    </row>
    <row r="61" spans="1:6" ht="32.549999999999997" customHeight="1">
      <c r="A61" s="11" t="s">
        <v>325</v>
      </c>
      <c r="B61" s="33" t="s">
        <v>326</v>
      </c>
      <c r="C61" s="34"/>
      <c r="D61" s="34"/>
      <c r="E61" s="34"/>
      <c r="F61" s="35"/>
    </row>
    <row r="62" spans="1:6" ht="11.25" customHeight="1">
      <c r="A62" s="8" t="s">
        <v>76</v>
      </c>
      <c r="B62" s="9" t="s">
        <v>77</v>
      </c>
      <c r="C62" s="9" t="s">
        <v>56</v>
      </c>
      <c r="D62" s="31">
        <v>36.520000000000003</v>
      </c>
      <c r="E62" s="30">
        <v>275</v>
      </c>
      <c r="F62" s="47">
        <f>ROUND(D62*E62,2)</f>
        <v>10043</v>
      </c>
    </row>
    <row r="63" spans="1:6" ht="11.25" customHeight="1">
      <c r="A63" s="8" t="s">
        <v>78</v>
      </c>
      <c r="B63" s="9" t="s">
        <v>79</v>
      </c>
      <c r="C63" s="9" t="s">
        <v>56</v>
      </c>
      <c r="D63" s="31">
        <v>30.73</v>
      </c>
      <c r="E63" s="30">
        <v>275</v>
      </c>
      <c r="F63" s="47">
        <f>ROUND(D63*E63,2)</f>
        <v>8450.75</v>
      </c>
    </row>
    <row r="64" spans="1:6" ht="22.5" customHeight="1">
      <c r="A64" s="11" t="s">
        <v>327</v>
      </c>
      <c r="B64" s="33" t="s">
        <v>328</v>
      </c>
      <c r="C64" s="34"/>
      <c r="D64" s="34"/>
      <c r="E64" s="34"/>
      <c r="F64" s="35"/>
    </row>
    <row r="65" spans="1:6" ht="11.25" customHeight="1">
      <c r="A65" s="8" t="s">
        <v>80</v>
      </c>
      <c r="B65" s="9" t="s">
        <v>81</v>
      </c>
      <c r="C65" s="9" t="s">
        <v>56</v>
      </c>
      <c r="D65" s="32">
        <v>4.5999999999999996</v>
      </c>
      <c r="E65" s="30">
        <v>275</v>
      </c>
      <c r="F65" s="47">
        <f>ROUND(D65*E65,2)</f>
        <v>1265</v>
      </c>
    </row>
    <row r="66" spans="1:6" ht="11.25" customHeight="1">
      <c r="A66" s="8" t="s">
        <v>82</v>
      </c>
      <c r="B66" s="9" t="s">
        <v>83</v>
      </c>
      <c r="C66" s="9" t="s">
        <v>56</v>
      </c>
      <c r="D66" s="31">
        <v>20.56</v>
      </c>
      <c r="E66" s="30">
        <v>275</v>
      </c>
      <c r="F66" s="47">
        <f t="shared" ref="F66:F73" si="5">ROUND(D66*E66,2)</f>
        <v>5654</v>
      </c>
    </row>
    <row r="67" spans="1:6" ht="11.25" customHeight="1">
      <c r="A67" s="8" t="s">
        <v>84</v>
      </c>
      <c r="B67" s="9" t="s">
        <v>85</v>
      </c>
      <c r="C67" s="9" t="s">
        <v>56</v>
      </c>
      <c r="D67" s="29">
        <v>24</v>
      </c>
      <c r="E67" s="30">
        <v>275</v>
      </c>
      <c r="F67" s="47">
        <f t="shared" si="5"/>
        <v>6600</v>
      </c>
    </row>
    <row r="68" spans="1:6" ht="11.25" customHeight="1">
      <c r="A68" s="11" t="s">
        <v>329</v>
      </c>
      <c r="B68" s="18" t="s">
        <v>330</v>
      </c>
      <c r="C68" s="19"/>
      <c r="D68" s="19"/>
      <c r="E68" s="19"/>
      <c r="F68" s="20"/>
    </row>
    <row r="69" spans="1:6" ht="11.25" customHeight="1">
      <c r="A69" s="8" t="s">
        <v>86</v>
      </c>
      <c r="B69" s="9" t="s">
        <v>87</v>
      </c>
      <c r="C69" s="9" t="s">
        <v>26</v>
      </c>
      <c r="D69" s="31">
        <v>742.83</v>
      </c>
      <c r="E69" s="30">
        <v>22</v>
      </c>
      <c r="F69" s="47">
        <f t="shared" si="5"/>
        <v>16342.26</v>
      </c>
    </row>
    <row r="70" spans="1:6" ht="22.5" customHeight="1">
      <c r="A70" s="11" t="s">
        <v>331</v>
      </c>
      <c r="B70" s="33" t="s">
        <v>332</v>
      </c>
      <c r="C70" s="34"/>
      <c r="D70" s="34"/>
      <c r="E70" s="34"/>
      <c r="F70" s="35"/>
    </row>
    <row r="71" spans="1:6" ht="11.25" customHeight="1">
      <c r="A71" s="8" t="s">
        <v>88</v>
      </c>
      <c r="B71" s="9" t="s">
        <v>87</v>
      </c>
      <c r="C71" s="9" t="s">
        <v>26</v>
      </c>
      <c r="D71" s="31">
        <v>1924.61</v>
      </c>
      <c r="E71" s="30">
        <v>10</v>
      </c>
      <c r="F71" s="47">
        <f t="shared" si="5"/>
        <v>19246.099999999999</v>
      </c>
    </row>
    <row r="72" spans="1:6" ht="32.549999999999997" customHeight="1">
      <c r="A72" s="11" t="s">
        <v>333</v>
      </c>
      <c r="B72" s="33" t="s">
        <v>334</v>
      </c>
      <c r="C72" s="34"/>
      <c r="D72" s="34"/>
      <c r="E72" s="34"/>
      <c r="F72" s="35"/>
    </row>
    <row r="73" spans="1:6" ht="11.25" customHeight="1">
      <c r="A73" s="8" t="s">
        <v>89</v>
      </c>
      <c r="B73" s="9" t="s">
        <v>87</v>
      </c>
      <c r="C73" s="9" t="s">
        <v>26</v>
      </c>
      <c r="D73" s="31">
        <v>1924.61</v>
      </c>
      <c r="E73" s="30">
        <v>7.5</v>
      </c>
      <c r="F73" s="47">
        <f t="shared" si="5"/>
        <v>14434.58</v>
      </c>
    </row>
    <row r="74" spans="1:6">
      <c r="A74" s="14"/>
      <c r="B74" s="12"/>
      <c r="C74" s="12"/>
      <c r="D74" s="40"/>
      <c r="E74" s="39" t="s">
        <v>285</v>
      </c>
      <c r="F74" s="49">
        <f>SUM(F57:F73)</f>
        <v>86579.19</v>
      </c>
    </row>
    <row r="75" spans="1:6" ht="11.25" customHeight="1">
      <c r="A75" s="28">
        <v>5</v>
      </c>
      <c r="B75" s="18" t="s">
        <v>335</v>
      </c>
      <c r="C75" s="19"/>
      <c r="D75" s="19"/>
      <c r="E75" s="19"/>
      <c r="F75" s="20"/>
    </row>
    <row r="76" spans="1:6" ht="22.5" customHeight="1">
      <c r="A76" s="11" t="s">
        <v>336</v>
      </c>
      <c r="B76" s="33" t="s">
        <v>337</v>
      </c>
      <c r="C76" s="34"/>
      <c r="D76" s="34"/>
      <c r="E76" s="34"/>
      <c r="F76" s="35"/>
    </row>
    <row r="77" spans="1:6" ht="11.25" customHeight="1">
      <c r="A77" s="8" t="s">
        <v>90</v>
      </c>
      <c r="B77" s="9" t="s">
        <v>91</v>
      </c>
      <c r="C77" s="9" t="s">
        <v>92</v>
      </c>
      <c r="D77" s="31">
        <v>740.82</v>
      </c>
      <c r="E77" s="30">
        <v>16</v>
      </c>
      <c r="F77" s="47">
        <f t="shared" ref="F77:F99" si="6">ROUND(D77*E77,2)</f>
        <v>11853.12</v>
      </c>
    </row>
    <row r="78" spans="1:6" ht="52.2" customHeight="1">
      <c r="A78" s="8" t="s">
        <v>93</v>
      </c>
      <c r="B78" s="27" t="s">
        <v>338</v>
      </c>
      <c r="C78" s="9" t="s">
        <v>15</v>
      </c>
      <c r="D78" s="29">
        <v>3</v>
      </c>
      <c r="E78" s="30">
        <v>225</v>
      </c>
      <c r="F78" s="47">
        <f t="shared" si="6"/>
        <v>675</v>
      </c>
    </row>
    <row r="79" spans="1:6" ht="40.799999999999997">
      <c r="A79" s="8" t="s">
        <v>94</v>
      </c>
      <c r="B79" s="27" t="s">
        <v>339</v>
      </c>
      <c r="C79" s="9" t="s">
        <v>15</v>
      </c>
      <c r="D79" s="29">
        <v>2</v>
      </c>
      <c r="E79" s="30">
        <v>225</v>
      </c>
      <c r="F79" s="47">
        <f t="shared" si="6"/>
        <v>450</v>
      </c>
    </row>
    <row r="80" spans="1:6" ht="40.799999999999997">
      <c r="A80" s="8" t="s">
        <v>95</v>
      </c>
      <c r="B80" s="27" t="s">
        <v>340</v>
      </c>
      <c r="C80" s="9" t="s">
        <v>15</v>
      </c>
      <c r="D80" s="29">
        <v>18</v>
      </c>
      <c r="E80" s="30">
        <v>355</v>
      </c>
      <c r="F80" s="47">
        <f t="shared" si="6"/>
        <v>6390</v>
      </c>
    </row>
    <row r="81" spans="1:6" ht="61.2">
      <c r="A81" s="8" t="s">
        <v>96</v>
      </c>
      <c r="B81" s="27" t="s">
        <v>341</v>
      </c>
      <c r="C81" s="9" t="s">
        <v>15</v>
      </c>
      <c r="D81" s="29">
        <v>5</v>
      </c>
      <c r="E81" s="30">
        <v>2100</v>
      </c>
      <c r="F81" s="47">
        <f t="shared" si="6"/>
        <v>10500</v>
      </c>
    </row>
    <row r="82" spans="1:6" ht="11.25" customHeight="1">
      <c r="A82" s="11" t="s">
        <v>342</v>
      </c>
      <c r="B82" s="18" t="s">
        <v>343</v>
      </c>
      <c r="C82" s="19"/>
      <c r="D82" s="19"/>
      <c r="E82" s="19"/>
      <c r="F82" s="20"/>
    </row>
    <row r="83" spans="1:6" ht="22.5" customHeight="1">
      <c r="A83" s="8" t="s">
        <v>97</v>
      </c>
      <c r="B83" s="27" t="s">
        <v>344</v>
      </c>
      <c r="C83" s="9" t="s">
        <v>15</v>
      </c>
      <c r="D83" s="29">
        <v>1</v>
      </c>
      <c r="E83" s="30">
        <v>180</v>
      </c>
      <c r="F83" s="47">
        <f t="shared" si="6"/>
        <v>180</v>
      </c>
    </row>
    <row r="84" spans="1:6" ht="22.5" customHeight="1">
      <c r="A84" s="8" t="s">
        <v>98</v>
      </c>
      <c r="B84" s="27" t="s">
        <v>345</v>
      </c>
      <c r="C84" s="9" t="s">
        <v>15</v>
      </c>
      <c r="D84" s="29">
        <v>1</v>
      </c>
      <c r="E84" s="30">
        <v>180</v>
      </c>
      <c r="F84" s="47">
        <f t="shared" si="6"/>
        <v>180</v>
      </c>
    </row>
    <row r="85" spans="1:6" ht="43.2" customHeight="1">
      <c r="A85" s="8" t="s">
        <v>99</v>
      </c>
      <c r="B85" s="27" t="s">
        <v>346</v>
      </c>
      <c r="C85" s="9" t="s">
        <v>15</v>
      </c>
      <c r="D85" s="29">
        <v>1</v>
      </c>
      <c r="E85" s="30">
        <v>180</v>
      </c>
      <c r="F85" s="47">
        <f t="shared" si="6"/>
        <v>180</v>
      </c>
    </row>
    <row r="86" spans="1:6" ht="43.2" customHeight="1">
      <c r="A86" s="8" t="s">
        <v>100</v>
      </c>
      <c r="B86" s="27" t="s">
        <v>347</v>
      </c>
      <c r="C86" s="9" t="s">
        <v>15</v>
      </c>
      <c r="D86" s="29">
        <v>1</v>
      </c>
      <c r="E86" s="30">
        <v>180</v>
      </c>
      <c r="F86" s="47">
        <f t="shared" si="6"/>
        <v>180</v>
      </c>
    </row>
    <row r="87" spans="1:6" ht="32.549999999999997" customHeight="1">
      <c r="A87" s="8" t="s">
        <v>101</v>
      </c>
      <c r="B87" s="9" t="s">
        <v>102</v>
      </c>
      <c r="C87" s="9" t="s">
        <v>15</v>
      </c>
      <c r="D87" s="29">
        <v>1</v>
      </c>
      <c r="E87" s="30">
        <v>180</v>
      </c>
      <c r="F87" s="47">
        <f t="shared" si="6"/>
        <v>180</v>
      </c>
    </row>
    <row r="88" spans="1:6" ht="32.549999999999997" customHeight="1">
      <c r="A88" s="8" t="s">
        <v>103</v>
      </c>
      <c r="B88" s="9" t="s">
        <v>104</v>
      </c>
      <c r="C88" s="9" t="s">
        <v>15</v>
      </c>
      <c r="D88" s="29">
        <v>2</v>
      </c>
      <c r="E88" s="30">
        <v>180</v>
      </c>
      <c r="F88" s="47">
        <f t="shared" si="6"/>
        <v>360</v>
      </c>
    </row>
    <row r="89" spans="1:6" ht="11.25" customHeight="1">
      <c r="A89" s="11" t="s">
        <v>348</v>
      </c>
      <c r="B89" s="18" t="s">
        <v>349</v>
      </c>
      <c r="C89" s="19"/>
      <c r="D89" s="19"/>
      <c r="E89" s="19"/>
      <c r="F89" s="20"/>
    </row>
    <row r="90" spans="1:6" ht="22.5" customHeight="1">
      <c r="A90" s="8" t="s">
        <v>105</v>
      </c>
      <c r="B90" s="27" t="s">
        <v>350</v>
      </c>
      <c r="C90" s="9" t="s">
        <v>15</v>
      </c>
      <c r="D90" s="29">
        <v>1</v>
      </c>
      <c r="E90" s="30">
        <v>180</v>
      </c>
      <c r="F90" s="47">
        <f t="shared" si="6"/>
        <v>180</v>
      </c>
    </row>
    <row r="91" spans="1:6" ht="43.2" customHeight="1">
      <c r="A91" s="8" t="s">
        <v>106</v>
      </c>
      <c r="B91" s="27" t="s">
        <v>347</v>
      </c>
      <c r="C91" s="9" t="s">
        <v>15</v>
      </c>
      <c r="D91" s="29">
        <v>1</v>
      </c>
      <c r="E91" s="30">
        <v>180</v>
      </c>
      <c r="F91" s="47">
        <f t="shared" si="6"/>
        <v>180</v>
      </c>
    </row>
    <row r="92" spans="1:6" ht="32.549999999999997" customHeight="1">
      <c r="A92" s="8" t="s">
        <v>107</v>
      </c>
      <c r="B92" s="9" t="s">
        <v>102</v>
      </c>
      <c r="C92" s="9" t="s">
        <v>15</v>
      </c>
      <c r="D92" s="29">
        <v>3</v>
      </c>
      <c r="E92" s="30">
        <v>180</v>
      </c>
      <c r="F92" s="47">
        <f t="shared" si="6"/>
        <v>540</v>
      </c>
    </row>
    <row r="93" spans="1:6" ht="11.25" customHeight="1">
      <c r="A93" s="11" t="s">
        <v>351</v>
      </c>
      <c r="B93" s="18" t="s">
        <v>352</v>
      </c>
      <c r="C93" s="19"/>
      <c r="D93" s="19"/>
      <c r="E93" s="19"/>
      <c r="F93" s="20"/>
    </row>
    <row r="94" spans="1:6" ht="22.5" customHeight="1">
      <c r="A94" s="8" t="s">
        <v>108</v>
      </c>
      <c r="B94" s="27" t="s">
        <v>350</v>
      </c>
      <c r="C94" s="9" t="s">
        <v>15</v>
      </c>
      <c r="D94" s="29">
        <v>1</v>
      </c>
      <c r="E94" s="30">
        <v>180</v>
      </c>
      <c r="F94" s="47">
        <f t="shared" si="6"/>
        <v>180</v>
      </c>
    </row>
    <row r="95" spans="1:6" ht="22.5" customHeight="1">
      <c r="A95" s="8" t="s">
        <v>109</v>
      </c>
      <c r="B95" s="27" t="s">
        <v>353</v>
      </c>
      <c r="C95" s="9" t="s">
        <v>15</v>
      </c>
      <c r="D95" s="29">
        <v>1</v>
      </c>
      <c r="E95" s="30">
        <v>180</v>
      </c>
      <c r="F95" s="47">
        <f t="shared" si="6"/>
        <v>180</v>
      </c>
    </row>
    <row r="96" spans="1:6" ht="43.2" customHeight="1">
      <c r="A96" s="8" t="s">
        <v>110</v>
      </c>
      <c r="B96" s="27" t="s">
        <v>347</v>
      </c>
      <c r="C96" s="9" t="s">
        <v>15</v>
      </c>
      <c r="D96" s="29">
        <v>1</v>
      </c>
      <c r="E96" s="30">
        <v>180</v>
      </c>
      <c r="F96" s="47">
        <f t="shared" si="6"/>
        <v>180</v>
      </c>
    </row>
    <row r="97" spans="1:6" ht="43.2" customHeight="1">
      <c r="A97" s="8" t="s">
        <v>111</v>
      </c>
      <c r="B97" s="27" t="s">
        <v>354</v>
      </c>
      <c r="C97" s="9" t="s">
        <v>15</v>
      </c>
      <c r="D97" s="29">
        <v>1</v>
      </c>
      <c r="E97" s="30">
        <v>180</v>
      </c>
      <c r="F97" s="47">
        <f t="shared" si="6"/>
        <v>180</v>
      </c>
    </row>
    <row r="98" spans="1:6" ht="32.549999999999997" customHeight="1">
      <c r="A98" s="8" t="s">
        <v>112</v>
      </c>
      <c r="B98" s="9" t="s">
        <v>102</v>
      </c>
      <c r="C98" s="9" t="s">
        <v>15</v>
      </c>
      <c r="D98" s="29">
        <v>2</v>
      </c>
      <c r="E98" s="30">
        <v>180</v>
      </c>
      <c r="F98" s="47">
        <f t="shared" si="6"/>
        <v>360</v>
      </c>
    </row>
    <row r="99" spans="1:6" ht="32.549999999999997" customHeight="1">
      <c r="A99" s="8" t="s">
        <v>113</v>
      </c>
      <c r="B99" s="9" t="s">
        <v>114</v>
      </c>
      <c r="C99" s="9" t="s">
        <v>15</v>
      </c>
      <c r="D99" s="29">
        <v>1</v>
      </c>
      <c r="E99" s="30">
        <v>180</v>
      </c>
      <c r="F99" s="47">
        <f t="shared" si="6"/>
        <v>180</v>
      </c>
    </row>
    <row r="100" spans="1:6" ht="15.6" customHeight="1">
      <c r="A100" s="41"/>
      <c r="B100" s="42"/>
      <c r="C100" s="42"/>
      <c r="D100" s="39"/>
      <c r="E100" s="39" t="s">
        <v>285</v>
      </c>
      <c r="F100" s="49">
        <f>SUM(F77:F99)</f>
        <v>33288.120000000003</v>
      </c>
    </row>
    <row r="101" spans="1:6" ht="11.25" customHeight="1">
      <c r="A101" s="28">
        <v>6</v>
      </c>
      <c r="B101" s="18" t="s">
        <v>355</v>
      </c>
      <c r="C101" s="19"/>
      <c r="D101" s="19"/>
      <c r="E101" s="19"/>
      <c r="F101" s="20"/>
    </row>
    <row r="102" spans="1:6" ht="11.25" customHeight="1">
      <c r="A102" s="11" t="s">
        <v>356</v>
      </c>
      <c r="B102" s="18" t="s">
        <v>319</v>
      </c>
      <c r="C102" s="19"/>
      <c r="D102" s="19"/>
      <c r="E102" s="19"/>
      <c r="F102" s="20"/>
    </row>
    <row r="103" spans="1:6" ht="32.549999999999997" customHeight="1">
      <c r="A103" s="8" t="s">
        <v>115</v>
      </c>
      <c r="B103" s="9" t="s">
        <v>116</v>
      </c>
      <c r="C103" s="9" t="s">
        <v>56</v>
      </c>
      <c r="D103" s="31">
        <v>169.43</v>
      </c>
      <c r="E103" s="30">
        <v>8</v>
      </c>
      <c r="F103" s="47">
        <f t="shared" ref="F103:F105" si="7">ROUND(D103*E103,2)</f>
        <v>1355.44</v>
      </c>
    </row>
    <row r="104" spans="1:6" ht="11.25" customHeight="1">
      <c r="A104" s="8" t="s">
        <v>117</v>
      </c>
      <c r="B104" s="9" t="s">
        <v>118</v>
      </c>
      <c r="C104" s="9" t="s">
        <v>56</v>
      </c>
      <c r="D104" s="32">
        <v>20.399999999999999</v>
      </c>
      <c r="E104" s="30">
        <v>8</v>
      </c>
      <c r="F104" s="47">
        <f t="shared" si="7"/>
        <v>163.19999999999999</v>
      </c>
    </row>
    <row r="105" spans="1:6" ht="22.5" customHeight="1">
      <c r="A105" s="8" t="s">
        <v>119</v>
      </c>
      <c r="B105" s="27" t="s">
        <v>357</v>
      </c>
      <c r="C105" s="9" t="s">
        <v>56</v>
      </c>
      <c r="D105" s="32">
        <v>149.30000000000001</v>
      </c>
      <c r="E105" s="30">
        <v>4</v>
      </c>
      <c r="F105" s="47">
        <f t="shared" si="7"/>
        <v>597.20000000000005</v>
      </c>
    </row>
    <row r="106" spans="1:6" ht="11.25" customHeight="1">
      <c r="A106" s="11" t="s">
        <v>358</v>
      </c>
      <c r="B106" s="18" t="s">
        <v>359</v>
      </c>
      <c r="C106" s="19"/>
      <c r="D106" s="19"/>
      <c r="E106" s="19"/>
      <c r="F106" s="20"/>
    </row>
    <row r="107" spans="1:6" ht="11.25" customHeight="1">
      <c r="A107" s="11" t="s">
        <v>360</v>
      </c>
      <c r="B107" s="18" t="s">
        <v>361</v>
      </c>
      <c r="C107" s="19"/>
      <c r="D107" s="19"/>
      <c r="E107" s="19"/>
      <c r="F107" s="20"/>
    </row>
    <row r="108" spans="1:6" ht="11.25" customHeight="1">
      <c r="A108" s="8" t="s">
        <v>120</v>
      </c>
      <c r="B108" s="9" t="s">
        <v>121</v>
      </c>
      <c r="C108" s="9" t="s">
        <v>48</v>
      </c>
      <c r="D108" s="32">
        <v>193.7</v>
      </c>
      <c r="E108" s="30">
        <v>20</v>
      </c>
      <c r="F108" s="47">
        <f t="shared" ref="F108" si="8">ROUND(D108*E108,2)</f>
        <v>3874</v>
      </c>
    </row>
    <row r="109" spans="1:6" ht="11.25" customHeight="1">
      <c r="A109" s="11" t="s">
        <v>362</v>
      </c>
      <c r="B109" s="18" t="s">
        <v>363</v>
      </c>
      <c r="C109" s="19"/>
      <c r="D109" s="19"/>
      <c r="E109" s="19"/>
      <c r="F109" s="20"/>
    </row>
    <row r="110" spans="1:6" ht="32.549999999999997" customHeight="1">
      <c r="A110" s="11" t="s">
        <v>364</v>
      </c>
      <c r="B110" s="33" t="s">
        <v>365</v>
      </c>
      <c r="C110" s="34"/>
      <c r="D110" s="34"/>
      <c r="E110" s="34"/>
      <c r="F110" s="35"/>
    </row>
    <row r="111" spans="1:6" ht="11.25" customHeight="1">
      <c r="A111" s="8" t="s">
        <v>122</v>
      </c>
      <c r="B111" s="9" t="s">
        <v>123</v>
      </c>
      <c r="C111" s="9" t="s">
        <v>15</v>
      </c>
      <c r="D111" s="29">
        <v>6</v>
      </c>
      <c r="E111" s="30">
        <v>500</v>
      </c>
      <c r="F111" s="47">
        <f t="shared" ref="F111" si="9">ROUND(D111*E111,2)</f>
        <v>3000</v>
      </c>
    </row>
    <row r="112" spans="1:6" ht="11.25" customHeight="1">
      <c r="A112" s="11" t="s">
        <v>366</v>
      </c>
      <c r="B112" s="18" t="s">
        <v>367</v>
      </c>
      <c r="C112" s="19"/>
      <c r="D112" s="19"/>
      <c r="E112" s="19"/>
      <c r="F112" s="20"/>
    </row>
    <row r="113" spans="1:6" ht="22.5" customHeight="1">
      <c r="A113" s="11" t="s">
        <v>368</v>
      </c>
      <c r="B113" s="33" t="s">
        <v>369</v>
      </c>
      <c r="C113" s="34"/>
      <c r="D113" s="34"/>
      <c r="E113" s="34"/>
      <c r="F113" s="35"/>
    </row>
    <row r="114" spans="1:6" ht="11.25" customHeight="1">
      <c r="A114" s="8" t="s">
        <v>124</v>
      </c>
      <c r="B114" s="9" t="s">
        <v>125</v>
      </c>
      <c r="C114" s="9" t="s">
        <v>48</v>
      </c>
      <c r="D114" s="32">
        <v>92.7</v>
      </c>
      <c r="E114" s="30">
        <v>20</v>
      </c>
      <c r="F114" s="47">
        <f t="shared" ref="F114:F121" si="10">ROUND(D114*E114,2)</f>
        <v>1854</v>
      </c>
    </row>
    <row r="115" spans="1:6" ht="43.2" customHeight="1">
      <c r="A115" s="8" t="s">
        <v>126</v>
      </c>
      <c r="B115" s="9" t="s">
        <v>127</v>
      </c>
      <c r="C115" s="9" t="s">
        <v>15</v>
      </c>
      <c r="D115" s="29">
        <v>8</v>
      </c>
      <c r="E115" s="30">
        <v>350</v>
      </c>
      <c r="F115" s="47">
        <f t="shared" si="10"/>
        <v>2800</v>
      </c>
    </row>
    <row r="116" spans="1:6" ht="11.25" customHeight="1">
      <c r="A116" s="11" t="s">
        <v>370</v>
      </c>
      <c r="B116" s="18" t="s">
        <v>371</v>
      </c>
      <c r="C116" s="19"/>
      <c r="D116" s="19"/>
      <c r="E116" s="19"/>
      <c r="F116" s="20"/>
    </row>
    <row r="117" spans="1:6" ht="22.5" customHeight="1">
      <c r="A117" s="8" t="s">
        <v>128</v>
      </c>
      <c r="B117" s="27" t="s">
        <v>372</v>
      </c>
      <c r="C117" s="9" t="s">
        <v>9</v>
      </c>
      <c r="D117" s="29">
        <v>1</v>
      </c>
      <c r="E117" s="30">
        <v>850</v>
      </c>
      <c r="F117" s="47">
        <f t="shared" si="10"/>
        <v>850</v>
      </c>
    </row>
    <row r="118" spans="1:6" ht="11.25" customHeight="1">
      <c r="A118" s="11" t="s">
        <v>373</v>
      </c>
      <c r="B118" s="18" t="s">
        <v>374</v>
      </c>
      <c r="C118" s="19"/>
      <c r="D118" s="19"/>
      <c r="E118" s="19"/>
      <c r="F118" s="20"/>
    </row>
    <row r="119" spans="1:6" ht="11.25" customHeight="1">
      <c r="A119" s="8" t="s">
        <v>129</v>
      </c>
      <c r="B119" s="9" t="s">
        <v>130</v>
      </c>
      <c r="C119" s="9" t="s">
        <v>15</v>
      </c>
      <c r="D119" s="29">
        <v>3</v>
      </c>
      <c r="E119" s="30">
        <v>250</v>
      </c>
      <c r="F119" s="47">
        <f t="shared" si="10"/>
        <v>750</v>
      </c>
    </row>
    <row r="120" spans="1:6" ht="21.75" customHeight="1">
      <c r="A120" s="8" t="s">
        <v>131</v>
      </c>
      <c r="B120" s="9" t="s">
        <v>132</v>
      </c>
      <c r="C120" s="9" t="s">
        <v>48</v>
      </c>
      <c r="D120" s="32">
        <v>144.6</v>
      </c>
      <c r="E120" s="30">
        <v>6</v>
      </c>
      <c r="F120" s="47">
        <f t="shared" si="10"/>
        <v>867.6</v>
      </c>
    </row>
    <row r="121" spans="1:6" ht="11.25" customHeight="1">
      <c r="A121" s="8" t="s">
        <v>133</v>
      </c>
      <c r="B121" s="9" t="s">
        <v>134</v>
      </c>
      <c r="C121" s="9" t="s">
        <v>15</v>
      </c>
      <c r="D121" s="29">
        <v>2</v>
      </c>
      <c r="E121" s="30">
        <v>75</v>
      </c>
      <c r="F121" s="47">
        <f t="shared" si="10"/>
        <v>150</v>
      </c>
    </row>
    <row r="122" spans="1:6">
      <c r="A122" s="14"/>
      <c r="B122" s="12"/>
      <c r="C122" s="12"/>
      <c r="D122" s="40"/>
      <c r="E122" s="39" t="s">
        <v>285</v>
      </c>
      <c r="F122" s="49">
        <f>SUM(F103:F121)</f>
        <v>16261.44</v>
      </c>
    </row>
    <row r="123" spans="1:6" ht="11.25" customHeight="1">
      <c r="A123" s="28">
        <v>7</v>
      </c>
      <c r="B123" s="18" t="s">
        <v>375</v>
      </c>
      <c r="C123" s="19"/>
      <c r="D123" s="19"/>
      <c r="E123" s="19"/>
      <c r="F123" s="20"/>
    </row>
    <row r="124" spans="1:6" ht="11.25" customHeight="1">
      <c r="A124" s="11" t="s">
        <v>376</v>
      </c>
      <c r="B124" s="18" t="s">
        <v>319</v>
      </c>
      <c r="C124" s="19"/>
      <c r="D124" s="19"/>
      <c r="E124" s="19"/>
      <c r="F124" s="20"/>
    </row>
    <row r="125" spans="1:6" ht="32.549999999999997" customHeight="1">
      <c r="A125" s="8" t="s">
        <v>135</v>
      </c>
      <c r="B125" s="9" t="s">
        <v>116</v>
      </c>
      <c r="C125" s="9" t="s">
        <v>56</v>
      </c>
      <c r="D125" s="31">
        <v>722.74</v>
      </c>
      <c r="E125" s="30">
        <v>6</v>
      </c>
      <c r="F125" s="47">
        <f t="shared" ref="F125:F128" si="11">ROUND(D125*E125,2)</f>
        <v>4336.4399999999996</v>
      </c>
    </row>
    <row r="126" spans="1:6" ht="11.25" customHeight="1">
      <c r="A126" s="8" t="s">
        <v>136</v>
      </c>
      <c r="B126" s="9" t="s">
        <v>118</v>
      </c>
      <c r="C126" s="9" t="s">
        <v>56</v>
      </c>
      <c r="D126" s="31">
        <v>86.96</v>
      </c>
      <c r="E126" s="30">
        <v>22</v>
      </c>
      <c r="F126" s="47">
        <f t="shared" si="11"/>
        <v>1913.12</v>
      </c>
    </row>
    <row r="127" spans="1:6" ht="22.5" customHeight="1">
      <c r="A127" s="8" t="s">
        <v>137</v>
      </c>
      <c r="B127" s="27" t="s">
        <v>357</v>
      </c>
      <c r="C127" s="9" t="s">
        <v>56</v>
      </c>
      <c r="D127" s="31">
        <v>635.78</v>
      </c>
      <c r="E127" s="30">
        <v>6</v>
      </c>
      <c r="F127" s="47">
        <f t="shared" si="11"/>
        <v>3814.68</v>
      </c>
    </row>
    <row r="128" spans="1:6" ht="22.5" customHeight="1">
      <c r="A128" s="8" t="s">
        <v>138</v>
      </c>
      <c r="B128" s="27" t="s">
        <v>377</v>
      </c>
      <c r="C128" s="9" t="s">
        <v>56</v>
      </c>
      <c r="D128" s="31">
        <v>119.95</v>
      </c>
      <c r="E128" s="30">
        <v>22</v>
      </c>
      <c r="F128" s="47">
        <f t="shared" si="11"/>
        <v>2638.9</v>
      </c>
    </row>
    <row r="129" spans="1:6" ht="11.25" customHeight="1">
      <c r="A129" s="11" t="s">
        <v>378</v>
      </c>
      <c r="B129" s="18" t="s">
        <v>359</v>
      </c>
      <c r="C129" s="19"/>
      <c r="D129" s="19"/>
      <c r="E129" s="19"/>
      <c r="F129" s="20"/>
    </row>
    <row r="130" spans="1:6" ht="11.25" customHeight="1">
      <c r="A130" s="11" t="s">
        <v>379</v>
      </c>
      <c r="B130" s="18" t="s">
        <v>361</v>
      </c>
      <c r="C130" s="19"/>
      <c r="D130" s="19"/>
      <c r="E130" s="19"/>
      <c r="F130" s="20"/>
    </row>
    <row r="131" spans="1:6" ht="11.25" customHeight="1">
      <c r="A131" s="8" t="s">
        <v>139</v>
      </c>
      <c r="B131" s="9" t="s">
        <v>140</v>
      </c>
      <c r="C131" s="9" t="s">
        <v>48</v>
      </c>
      <c r="D131" s="31">
        <v>200.33</v>
      </c>
      <c r="E131" s="30">
        <v>30</v>
      </c>
      <c r="F131" s="47">
        <f t="shared" ref="F131:F134" si="12">ROUND(D131*E131,2)</f>
        <v>6009.9</v>
      </c>
    </row>
    <row r="132" spans="1:6" ht="11.25" customHeight="1">
      <c r="A132" s="8" t="s">
        <v>141</v>
      </c>
      <c r="B132" s="9" t="s">
        <v>142</v>
      </c>
      <c r="C132" s="9" t="s">
        <v>48</v>
      </c>
      <c r="D132" s="29">
        <v>45</v>
      </c>
      <c r="E132" s="30">
        <v>40</v>
      </c>
      <c r="F132" s="47">
        <f t="shared" si="12"/>
        <v>1800</v>
      </c>
    </row>
    <row r="133" spans="1:6" ht="11.25" customHeight="1">
      <c r="A133" s="8" t="s">
        <v>143</v>
      </c>
      <c r="B133" s="9" t="s">
        <v>144</v>
      </c>
      <c r="C133" s="9" t="s">
        <v>48</v>
      </c>
      <c r="D133" s="29">
        <v>45</v>
      </c>
      <c r="E133" s="30">
        <v>60</v>
      </c>
      <c r="F133" s="47">
        <f t="shared" si="12"/>
        <v>2700</v>
      </c>
    </row>
    <row r="134" spans="1:6" ht="11.25" customHeight="1">
      <c r="A134" s="8" t="s">
        <v>145</v>
      </c>
      <c r="B134" s="9" t="s">
        <v>146</v>
      </c>
      <c r="C134" s="9" t="s">
        <v>48</v>
      </c>
      <c r="D134" s="29">
        <v>171</v>
      </c>
      <c r="E134" s="30">
        <v>65</v>
      </c>
      <c r="F134" s="47">
        <f t="shared" si="12"/>
        <v>11115</v>
      </c>
    </row>
    <row r="135" spans="1:6" ht="11.25" customHeight="1">
      <c r="A135" s="11" t="s">
        <v>380</v>
      </c>
      <c r="B135" s="18" t="s">
        <v>363</v>
      </c>
      <c r="C135" s="19"/>
      <c r="D135" s="19"/>
      <c r="E135" s="19"/>
      <c r="F135" s="20"/>
    </row>
    <row r="136" spans="1:6" ht="22.5" customHeight="1">
      <c r="A136" s="11" t="s">
        <v>381</v>
      </c>
      <c r="B136" s="33" t="s">
        <v>382</v>
      </c>
      <c r="C136" s="34"/>
      <c r="D136" s="34"/>
      <c r="E136" s="34"/>
      <c r="F136" s="35"/>
    </row>
    <row r="137" spans="1:6" ht="11.25" customHeight="1">
      <c r="A137" s="8" t="s">
        <v>147</v>
      </c>
      <c r="B137" s="9" t="s">
        <v>123</v>
      </c>
      <c r="C137" s="9" t="s">
        <v>15</v>
      </c>
      <c r="D137" s="29">
        <v>7</v>
      </c>
      <c r="E137" s="30">
        <v>550</v>
      </c>
      <c r="F137" s="47">
        <f t="shared" ref="F137:F138" si="13">ROUND(D137*E137,2)</f>
        <v>3850</v>
      </c>
    </row>
    <row r="138" spans="1:6" ht="11.25" customHeight="1">
      <c r="A138" s="8" t="s">
        <v>148</v>
      </c>
      <c r="B138" s="9" t="s">
        <v>149</v>
      </c>
      <c r="C138" s="9" t="s">
        <v>15</v>
      </c>
      <c r="D138" s="29">
        <v>7</v>
      </c>
      <c r="E138" s="30">
        <v>800</v>
      </c>
      <c r="F138" s="47">
        <f t="shared" si="13"/>
        <v>5600</v>
      </c>
    </row>
    <row r="139" spans="1:6" ht="11.25" customHeight="1">
      <c r="A139" s="11" t="s">
        <v>383</v>
      </c>
      <c r="B139" s="18" t="s">
        <v>384</v>
      </c>
      <c r="C139" s="19"/>
      <c r="D139" s="19"/>
      <c r="E139" s="19"/>
      <c r="F139" s="20"/>
    </row>
    <row r="140" spans="1:6" ht="22.5" customHeight="1">
      <c r="A140" s="11" t="s">
        <v>385</v>
      </c>
      <c r="B140" s="33" t="s">
        <v>386</v>
      </c>
      <c r="C140" s="34"/>
      <c r="D140" s="34"/>
      <c r="E140" s="34"/>
      <c r="F140" s="35"/>
    </row>
    <row r="141" spans="1:6" ht="11.25" customHeight="1">
      <c r="A141" s="8" t="s">
        <v>150</v>
      </c>
      <c r="B141" s="9" t="s">
        <v>121</v>
      </c>
      <c r="C141" s="9" t="s">
        <v>48</v>
      </c>
      <c r="D141" s="32">
        <v>204.2</v>
      </c>
      <c r="E141" s="30">
        <v>20</v>
      </c>
      <c r="F141" s="47">
        <f t="shared" ref="F141:F148" si="14">ROUND(D141*E141,2)</f>
        <v>4084</v>
      </c>
    </row>
    <row r="142" spans="1:6" ht="11.25" customHeight="1">
      <c r="A142" s="8" t="s">
        <v>151</v>
      </c>
      <c r="B142" s="9" t="s">
        <v>140</v>
      </c>
      <c r="C142" s="9" t="s">
        <v>48</v>
      </c>
      <c r="D142" s="32">
        <v>5.5</v>
      </c>
      <c r="E142" s="30">
        <v>30</v>
      </c>
      <c r="F142" s="47">
        <f t="shared" si="14"/>
        <v>165</v>
      </c>
    </row>
    <row r="143" spans="1:6" ht="32.549999999999997" customHeight="1">
      <c r="A143" s="8" t="s">
        <v>152</v>
      </c>
      <c r="B143" s="9" t="s">
        <v>153</v>
      </c>
      <c r="C143" s="9" t="s">
        <v>15</v>
      </c>
      <c r="D143" s="29">
        <v>38</v>
      </c>
      <c r="E143" s="30">
        <v>225</v>
      </c>
      <c r="F143" s="47">
        <f t="shared" si="14"/>
        <v>8550</v>
      </c>
    </row>
    <row r="144" spans="1:6" ht="11.25" customHeight="1">
      <c r="A144" s="11" t="s">
        <v>387</v>
      </c>
      <c r="B144" s="18" t="s">
        <v>371</v>
      </c>
      <c r="C144" s="19"/>
      <c r="D144" s="19"/>
      <c r="E144" s="19"/>
      <c r="F144" s="20"/>
    </row>
    <row r="145" spans="1:6" ht="22.5" customHeight="1">
      <c r="A145" s="8" t="s">
        <v>154</v>
      </c>
      <c r="B145" s="27" t="s">
        <v>372</v>
      </c>
      <c r="C145" s="9" t="s">
        <v>9</v>
      </c>
      <c r="D145" s="29">
        <v>2</v>
      </c>
      <c r="E145" s="30">
        <v>650</v>
      </c>
      <c r="F145" s="47">
        <f t="shared" si="14"/>
        <v>1300</v>
      </c>
    </row>
    <row r="146" spans="1:6" ht="11.25" customHeight="1">
      <c r="A146" s="11" t="s">
        <v>388</v>
      </c>
      <c r="B146" s="18" t="s">
        <v>374</v>
      </c>
      <c r="C146" s="19"/>
      <c r="D146" s="19"/>
      <c r="E146" s="19"/>
      <c r="F146" s="20"/>
    </row>
    <row r="147" spans="1:6" ht="22.5" customHeight="1">
      <c r="A147" s="8" t="s">
        <v>155</v>
      </c>
      <c r="B147" s="27" t="s">
        <v>389</v>
      </c>
      <c r="C147" s="9" t="s">
        <v>15</v>
      </c>
      <c r="D147" s="29">
        <v>3</v>
      </c>
      <c r="E147" s="30">
        <v>75</v>
      </c>
      <c r="F147" s="47">
        <f t="shared" si="14"/>
        <v>225</v>
      </c>
    </row>
    <row r="148" spans="1:6" ht="11.25" customHeight="1">
      <c r="A148" s="8" t="s">
        <v>156</v>
      </c>
      <c r="B148" s="9" t="s">
        <v>157</v>
      </c>
      <c r="C148" s="9" t="s">
        <v>48</v>
      </c>
      <c r="D148" s="29">
        <v>15</v>
      </c>
      <c r="E148" s="30">
        <v>5</v>
      </c>
      <c r="F148" s="47">
        <f t="shared" si="14"/>
        <v>75</v>
      </c>
    </row>
    <row r="149" spans="1:6">
      <c r="A149" s="14"/>
      <c r="B149" s="12"/>
      <c r="C149" s="12"/>
      <c r="D149" s="40"/>
      <c r="E149" s="39" t="s">
        <v>285</v>
      </c>
      <c r="F149" s="49">
        <f>SUM(F125:F148)</f>
        <v>58177.04</v>
      </c>
    </row>
    <row r="150" spans="1:6" ht="11.25" customHeight="1">
      <c r="A150" s="28">
        <v>8</v>
      </c>
      <c r="B150" s="18" t="s">
        <v>390</v>
      </c>
      <c r="C150" s="19"/>
      <c r="D150" s="19"/>
      <c r="E150" s="19"/>
      <c r="F150" s="20"/>
    </row>
    <row r="151" spans="1:6" ht="11.25" customHeight="1">
      <c r="A151" s="11" t="s">
        <v>391</v>
      </c>
      <c r="B151" s="18" t="s">
        <v>392</v>
      </c>
      <c r="C151" s="19"/>
      <c r="D151" s="19"/>
      <c r="E151" s="19"/>
      <c r="F151" s="20"/>
    </row>
    <row r="152" spans="1:6" ht="11.25" customHeight="1">
      <c r="A152" s="11" t="s">
        <v>393</v>
      </c>
      <c r="B152" s="18" t="s">
        <v>394</v>
      </c>
      <c r="C152" s="19"/>
      <c r="D152" s="19"/>
      <c r="E152" s="19"/>
      <c r="F152" s="20"/>
    </row>
    <row r="153" spans="1:6" ht="11.25" customHeight="1">
      <c r="A153" s="11" t="s">
        <v>395</v>
      </c>
      <c r="B153" s="18" t="s">
        <v>396</v>
      </c>
      <c r="C153" s="19"/>
      <c r="D153" s="19"/>
      <c r="E153" s="19"/>
      <c r="F153" s="20"/>
    </row>
    <row r="154" spans="1:6" ht="11.25" customHeight="1">
      <c r="A154" s="8" t="s">
        <v>158</v>
      </c>
      <c r="B154" s="9" t="s">
        <v>159</v>
      </c>
      <c r="C154" s="9" t="s">
        <v>48</v>
      </c>
      <c r="D154" s="32">
        <v>316.10000000000002</v>
      </c>
      <c r="E154" s="30">
        <v>2</v>
      </c>
      <c r="F154" s="47">
        <f t="shared" ref="F154:F159" si="15">ROUND(D154*E154,2)</f>
        <v>632.20000000000005</v>
      </c>
    </row>
    <row r="155" spans="1:6" ht="11.25" customHeight="1">
      <c r="A155" s="8" t="s">
        <v>160</v>
      </c>
      <c r="B155" s="9" t="s">
        <v>161</v>
      </c>
      <c r="C155" s="9" t="s">
        <v>48</v>
      </c>
      <c r="D155" s="32">
        <v>532.4</v>
      </c>
      <c r="E155" s="30">
        <v>2</v>
      </c>
      <c r="F155" s="47">
        <f t="shared" si="15"/>
        <v>1064.8</v>
      </c>
    </row>
    <row r="156" spans="1:6" ht="11.25" customHeight="1">
      <c r="A156" s="8" t="s">
        <v>162</v>
      </c>
      <c r="B156" s="9" t="s">
        <v>163</v>
      </c>
      <c r="C156" s="9" t="s">
        <v>48</v>
      </c>
      <c r="D156" s="32">
        <v>402.8</v>
      </c>
      <c r="E156" s="30">
        <v>2</v>
      </c>
      <c r="F156" s="47">
        <f t="shared" si="15"/>
        <v>805.6</v>
      </c>
    </row>
    <row r="157" spans="1:6" ht="11.25" customHeight="1">
      <c r="A157" s="8" t="s">
        <v>164</v>
      </c>
      <c r="B157" s="9" t="s">
        <v>165</v>
      </c>
      <c r="C157" s="9" t="s">
        <v>26</v>
      </c>
      <c r="D157" s="32">
        <v>135.80000000000001</v>
      </c>
      <c r="E157" s="30">
        <v>12</v>
      </c>
      <c r="F157" s="47">
        <f t="shared" si="15"/>
        <v>1629.6</v>
      </c>
    </row>
    <row r="158" spans="1:6" ht="11.25" customHeight="1">
      <c r="A158" s="8" t="s">
        <v>166</v>
      </c>
      <c r="B158" s="9" t="s">
        <v>167</v>
      </c>
      <c r="C158" s="9" t="s">
        <v>26</v>
      </c>
      <c r="D158" s="29">
        <v>28</v>
      </c>
      <c r="E158" s="30">
        <v>12</v>
      </c>
      <c r="F158" s="47">
        <f t="shared" si="15"/>
        <v>336</v>
      </c>
    </row>
    <row r="159" spans="1:6" ht="22.5" customHeight="1">
      <c r="A159" s="8" t="s">
        <v>168</v>
      </c>
      <c r="B159" s="9" t="s">
        <v>169</v>
      </c>
      <c r="C159" s="9" t="s">
        <v>26</v>
      </c>
      <c r="D159" s="29">
        <v>11</v>
      </c>
      <c r="E159" s="30">
        <v>12</v>
      </c>
      <c r="F159" s="47">
        <f t="shared" si="15"/>
        <v>132</v>
      </c>
    </row>
    <row r="160" spans="1:6" ht="11.25" customHeight="1">
      <c r="A160" s="11" t="s">
        <v>397</v>
      </c>
      <c r="B160" s="33" t="s">
        <v>398</v>
      </c>
      <c r="C160" s="34"/>
      <c r="D160" s="34"/>
      <c r="E160" s="34"/>
      <c r="F160" s="35"/>
    </row>
    <row r="161" spans="1:6" ht="11.25" customHeight="1">
      <c r="A161" s="11" t="s">
        <v>399</v>
      </c>
      <c r="B161" s="18" t="s">
        <v>400</v>
      </c>
      <c r="C161" s="19"/>
      <c r="D161" s="19"/>
      <c r="E161" s="19"/>
      <c r="F161" s="20"/>
    </row>
    <row r="162" spans="1:6" ht="11.25" customHeight="1">
      <c r="A162" s="8" t="s">
        <v>170</v>
      </c>
      <c r="B162" s="9" t="s">
        <v>171</v>
      </c>
      <c r="C162" s="9" t="s">
        <v>15</v>
      </c>
      <c r="D162" s="29">
        <v>2</v>
      </c>
      <c r="E162" s="30">
        <v>95</v>
      </c>
      <c r="F162" s="47">
        <f t="shared" ref="F162" si="16">ROUND(D162*E162,2)</f>
        <v>190</v>
      </c>
    </row>
    <row r="163" spans="1:6" ht="11.25" customHeight="1">
      <c r="A163" s="11" t="s">
        <v>401</v>
      </c>
      <c r="B163" s="18" t="s">
        <v>402</v>
      </c>
      <c r="C163" s="19"/>
      <c r="D163" s="19"/>
      <c r="E163" s="19"/>
      <c r="F163" s="20"/>
    </row>
    <row r="164" spans="1:6" ht="11.25" customHeight="1">
      <c r="A164" s="8" t="s">
        <v>172</v>
      </c>
      <c r="B164" s="9" t="s">
        <v>173</v>
      </c>
      <c r="C164" s="9" t="s">
        <v>15</v>
      </c>
      <c r="D164" s="29">
        <v>2</v>
      </c>
      <c r="E164" s="30">
        <v>95</v>
      </c>
      <c r="F164" s="47">
        <f t="shared" ref="F164" si="17">ROUND(D164*E164,2)</f>
        <v>190</v>
      </c>
    </row>
    <row r="165" spans="1:6" ht="11.25" customHeight="1">
      <c r="A165" s="11" t="s">
        <v>403</v>
      </c>
      <c r="B165" s="18" t="s">
        <v>404</v>
      </c>
      <c r="C165" s="19"/>
      <c r="D165" s="19"/>
      <c r="E165" s="19"/>
      <c r="F165" s="20"/>
    </row>
    <row r="166" spans="1:6" ht="11.25" customHeight="1">
      <c r="A166" s="8" t="s">
        <v>174</v>
      </c>
      <c r="B166" s="9" t="s">
        <v>175</v>
      </c>
      <c r="C166" s="9" t="s">
        <v>15</v>
      </c>
      <c r="D166" s="29">
        <v>12</v>
      </c>
      <c r="E166" s="30">
        <v>95</v>
      </c>
      <c r="F166" s="47">
        <f t="shared" ref="F166:F167" si="18">ROUND(D166*E166,2)</f>
        <v>1140</v>
      </c>
    </row>
    <row r="167" spans="1:6" ht="11.25" customHeight="1">
      <c r="A167" s="8" t="s">
        <v>176</v>
      </c>
      <c r="B167" s="9" t="s">
        <v>177</v>
      </c>
      <c r="C167" s="9" t="s">
        <v>15</v>
      </c>
      <c r="D167" s="29">
        <v>8</v>
      </c>
      <c r="E167" s="30">
        <v>95</v>
      </c>
      <c r="F167" s="47">
        <f t="shared" si="18"/>
        <v>760</v>
      </c>
    </row>
    <row r="168" spans="1:6" ht="11.25" customHeight="1">
      <c r="A168" s="11" t="s">
        <v>405</v>
      </c>
      <c r="B168" s="18" t="s">
        <v>406</v>
      </c>
      <c r="C168" s="19"/>
      <c r="D168" s="19"/>
      <c r="E168" s="19"/>
      <c r="F168" s="20"/>
    </row>
    <row r="169" spans="1:6" ht="22.5" customHeight="1">
      <c r="A169" s="8" t="s">
        <v>178</v>
      </c>
      <c r="B169" s="9" t="s">
        <v>179</v>
      </c>
      <c r="C169" s="9" t="s">
        <v>15</v>
      </c>
      <c r="D169" s="29">
        <v>2</v>
      </c>
      <c r="E169" s="30">
        <v>95</v>
      </c>
      <c r="F169" s="47">
        <f t="shared" ref="F169:F171" si="19">ROUND(D169*E169,2)</f>
        <v>190</v>
      </c>
    </row>
    <row r="170" spans="1:6" ht="22.5" customHeight="1">
      <c r="A170" s="8" t="s">
        <v>180</v>
      </c>
      <c r="B170" s="27" t="s">
        <v>407</v>
      </c>
      <c r="C170" s="9" t="s">
        <v>15</v>
      </c>
      <c r="D170" s="29">
        <v>1</v>
      </c>
      <c r="E170" s="30">
        <v>25</v>
      </c>
      <c r="F170" s="47">
        <f t="shared" si="19"/>
        <v>25</v>
      </c>
    </row>
    <row r="171" spans="1:6" ht="11.25" customHeight="1">
      <c r="A171" s="8" t="s">
        <v>181</v>
      </c>
      <c r="B171" s="27" t="s">
        <v>408</v>
      </c>
      <c r="C171" s="9" t="s">
        <v>15</v>
      </c>
      <c r="D171" s="29">
        <v>3</v>
      </c>
      <c r="E171" s="30">
        <v>25</v>
      </c>
      <c r="F171" s="47">
        <f t="shared" si="19"/>
        <v>75</v>
      </c>
    </row>
    <row r="172" spans="1:6">
      <c r="A172" s="14"/>
      <c r="B172" s="12"/>
      <c r="C172" s="12"/>
      <c r="D172" s="40"/>
      <c r="E172" s="39" t="s">
        <v>285</v>
      </c>
      <c r="F172" s="49">
        <f>SUM(F153:F171)</f>
        <v>7170.2</v>
      </c>
    </row>
    <row r="173" spans="1:6" ht="22.5" customHeight="1">
      <c r="A173" s="28">
        <v>9</v>
      </c>
      <c r="B173" s="18" t="s">
        <v>409</v>
      </c>
      <c r="C173" s="19"/>
      <c r="D173" s="19"/>
      <c r="E173" s="19"/>
      <c r="F173" s="20"/>
    </row>
    <row r="174" spans="1:6" ht="22.5" customHeight="1">
      <c r="A174" s="11" t="s">
        <v>410</v>
      </c>
      <c r="B174" s="18" t="s">
        <v>411</v>
      </c>
      <c r="C174" s="19"/>
      <c r="D174" s="19"/>
      <c r="E174" s="19"/>
      <c r="F174" s="20"/>
    </row>
    <row r="175" spans="1:6" ht="11.25" customHeight="1">
      <c r="A175" s="8" t="s">
        <v>182</v>
      </c>
      <c r="B175" s="27" t="s">
        <v>412</v>
      </c>
      <c r="C175" s="9" t="s">
        <v>56</v>
      </c>
      <c r="D175" s="29">
        <v>1100</v>
      </c>
      <c r="E175" s="30">
        <v>4.5</v>
      </c>
      <c r="F175" s="47">
        <f t="shared" ref="F175:F198" si="20">ROUND(D175*E175,2)</f>
        <v>4950</v>
      </c>
    </row>
    <row r="176" spans="1:6" ht="11.25" customHeight="1">
      <c r="A176" s="8" t="s">
        <v>183</v>
      </c>
      <c r="B176" s="27" t="s">
        <v>413</v>
      </c>
      <c r="C176" s="9" t="s">
        <v>56</v>
      </c>
      <c r="D176" s="29">
        <v>70</v>
      </c>
      <c r="E176" s="30">
        <v>22</v>
      </c>
      <c r="F176" s="47">
        <f t="shared" si="20"/>
        <v>1540</v>
      </c>
    </row>
    <row r="177" spans="1:6" ht="11.25" customHeight="1">
      <c r="A177" s="8" t="s">
        <v>184</v>
      </c>
      <c r="B177" s="9" t="s">
        <v>185</v>
      </c>
      <c r="C177" s="9" t="s">
        <v>92</v>
      </c>
      <c r="D177" s="29">
        <v>1390</v>
      </c>
      <c r="E177" s="30">
        <v>3</v>
      </c>
      <c r="F177" s="47">
        <f t="shared" si="20"/>
        <v>4170</v>
      </c>
    </row>
    <row r="178" spans="1:6" ht="22.5" customHeight="1">
      <c r="A178" s="8" t="s">
        <v>186</v>
      </c>
      <c r="B178" s="9" t="s">
        <v>187</v>
      </c>
      <c r="C178" s="9" t="s">
        <v>92</v>
      </c>
      <c r="D178" s="29">
        <v>2230</v>
      </c>
      <c r="E178" s="30">
        <v>8</v>
      </c>
      <c r="F178" s="47">
        <f t="shared" si="20"/>
        <v>17840</v>
      </c>
    </row>
    <row r="179" spans="1:6" ht="11.25" customHeight="1">
      <c r="A179" s="11" t="s">
        <v>414</v>
      </c>
      <c r="B179" s="18" t="s">
        <v>415</v>
      </c>
      <c r="C179" s="19"/>
      <c r="D179" s="19"/>
      <c r="E179" s="19"/>
      <c r="F179" s="20"/>
    </row>
    <row r="180" spans="1:6" ht="22.5" customHeight="1">
      <c r="A180" s="8" t="s">
        <v>188</v>
      </c>
      <c r="B180" s="15" t="s">
        <v>286</v>
      </c>
      <c r="C180" s="9" t="s">
        <v>92</v>
      </c>
      <c r="D180" s="29">
        <v>270</v>
      </c>
      <c r="E180" s="30">
        <v>30</v>
      </c>
      <c r="F180" s="47">
        <f t="shared" si="20"/>
        <v>8100</v>
      </c>
    </row>
    <row r="181" spans="1:6" ht="11.25" customHeight="1">
      <c r="A181" s="8" t="s">
        <v>189</v>
      </c>
      <c r="B181" s="9" t="s">
        <v>190</v>
      </c>
      <c r="C181" s="9" t="s">
        <v>92</v>
      </c>
      <c r="D181" s="29">
        <v>120</v>
      </c>
      <c r="E181" s="30">
        <v>17</v>
      </c>
      <c r="F181" s="47">
        <f t="shared" si="20"/>
        <v>2040</v>
      </c>
    </row>
    <row r="182" spans="1:6" ht="11.25" customHeight="1">
      <c r="A182" s="11" t="s">
        <v>416</v>
      </c>
      <c r="B182" s="33" t="s">
        <v>417</v>
      </c>
      <c r="C182" s="34"/>
      <c r="D182" s="34"/>
      <c r="E182" s="34"/>
      <c r="F182" s="35"/>
    </row>
    <row r="183" spans="1:6" ht="22.5" customHeight="1">
      <c r="A183" s="8" t="s">
        <v>191</v>
      </c>
      <c r="B183" s="9" t="s">
        <v>192</v>
      </c>
      <c r="C183" s="9" t="s">
        <v>15</v>
      </c>
      <c r="D183" s="29">
        <v>1</v>
      </c>
      <c r="E183" s="30">
        <v>2000</v>
      </c>
      <c r="F183" s="47">
        <f t="shared" si="20"/>
        <v>2000</v>
      </c>
    </row>
    <row r="184" spans="1:6" ht="11.25" customHeight="1">
      <c r="A184" s="8" t="s">
        <v>193</v>
      </c>
      <c r="B184" s="9" t="s">
        <v>194</v>
      </c>
      <c r="C184" s="9" t="s">
        <v>15</v>
      </c>
      <c r="D184" s="29">
        <v>1</v>
      </c>
      <c r="E184" s="30">
        <v>125</v>
      </c>
      <c r="F184" s="47">
        <f t="shared" si="20"/>
        <v>125</v>
      </c>
    </row>
    <row r="185" spans="1:6" ht="11.25" customHeight="1">
      <c r="A185" s="8" t="s">
        <v>195</v>
      </c>
      <c r="B185" s="27" t="s">
        <v>418</v>
      </c>
      <c r="C185" s="9" t="s">
        <v>9</v>
      </c>
      <c r="D185" s="29">
        <v>1</v>
      </c>
      <c r="E185" s="30">
        <v>2000</v>
      </c>
      <c r="F185" s="47">
        <f t="shared" si="20"/>
        <v>2000</v>
      </c>
    </row>
    <row r="186" spans="1:6" ht="11.25" customHeight="1">
      <c r="A186" s="11" t="s">
        <v>419</v>
      </c>
      <c r="B186" s="18" t="s">
        <v>420</v>
      </c>
      <c r="C186" s="19"/>
      <c r="D186" s="19"/>
      <c r="E186" s="19"/>
      <c r="F186" s="20"/>
    </row>
    <row r="187" spans="1:6" ht="21.75" customHeight="1">
      <c r="A187" s="8" t="s">
        <v>196</v>
      </c>
      <c r="B187" s="9" t="s">
        <v>197</v>
      </c>
      <c r="C187" s="9" t="s">
        <v>92</v>
      </c>
      <c r="D187" s="29">
        <v>1100</v>
      </c>
      <c r="E187" s="30">
        <v>6</v>
      </c>
      <c r="F187" s="47">
        <f t="shared" si="20"/>
        <v>6600</v>
      </c>
    </row>
    <row r="188" spans="1:6" ht="20.399999999999999">
      <c r="A188" s="8" t="s">
        <v>198</v>
      </c>
      <c r="B188" s="9" t="s">
        <v>199</v>
      </c>
      <c r="C188" s="9" t="s">
        <v>92</v>
      </c>
      <c r="D188" s="29">
        <v>34</v>
      </c>
      <c r="E188" s="30">
        <v>35</v>
      </c>
      <c r="F188" s="47">
        <f t="shared" si="20"/>
        <v>1190</v>
      </c>
    </row>
    <row r="189" spans="1:6" ht="11.25" customHeight="1">
      <c r="A189" s="8" t="s">
        <v>200</v>
      </c>
      <c r="B189" s="9" t="s">
        <v>201</v>
      </c>
      <c r="C189" s="9" t="s">
        <v>15</v>
      </c>
      <c r="D189" s="29">
        <v>34</v>
      </c>
      <c r="E189" s="30">
        <v>500</v>
      </c>
      <c r="F189" s="47">
        <f t="shared" si="20"/>
        <v>17000</v>
      </c>
    </row>
    <row r="190" spans="1:6" ht="32.549999999999997" customHeight="1">
      <c r="A190" s="8" t="s">
        <v>202</v>
      </c>
      <c r="B190" s="27" t="s">
        <v>421</v>
      </c>
      <c r="C190" s="9" t="s">
        <v>15</v>
      </c>
      <c r="D190" s="29">
        <v>34</v>
      </c>
      <c r="E190" s="30">
        <v>450</v>
      </c>
      <c r="F190" s="47">
        <f t="shared" si="20"/>
        <v>15300</v>
      </c>
    </row>
    <row r="191" spans="1:6">
      <c r="A191" s="8" t="s">
        <v>203</v>
      </c>
      <c r="B191" s="9" t="s">
        <v>204</v>
      </c>
      <c r="C191" s="9" t="s">
        <v>15</v>
      </c>
      <c r="D191" s="29">
        <v>34</v>
      </c>
      <c r="E191" s="30">
        <v>125</v>
      </c>
      <c r="F191" s="47">
        <f t="shared" si="20"/>
        <v>4250</v>
      </c>
    </row>
    <row r="192" spans="1:6" ht="11.25" customHeight="1">
      <c r="A192" s="8" t="s">
        <v>205</v>
      </c>
      <c r="B192" s="27" t="s">
        <v>422</v>
      </c>
      <c r="C192" s="9" t="s">
        <v>15</v>
      </c>
      <c r="D192" s="29">
        <v>34</v>
      </c>
      <c r="E192" s="30">
        <v>178</v>
      </c>
      <c r="F192" s="47">
        <f t="shared" si="20"/>
        <v>6052</v>
      </c>
    </row>
    <row r="193" spans="1:6" ht="11.25" customHeight="1">
      <c r="A193" s="8" t="s">
        <v>206</v>
      </c>
      <c r="B193" s="27" t="s">
        <v>423</v>
      </c>
      <c r="C193" s="9" t="s">
        <v>15</v>
      </c>
      <c r="D193" s="29">
        <v>34</v>
      </c>
      <c r="E193" s="30">
        <v>50</v>
      </c>
      <c r="F193" s="47">
        <f t="shared" si="20"/>
        <v>1700</v>
      </c>
    </row>
    <row r="194" spans="1:6" ht="11.25" customHeight="1">
      <c r="A194" s="8" t="s">
        <v>207</v>
      </c>
      <c r="B194" s="9" t="s">
        <v>208</v>
      </c>
      <c r="C194" s="9" t="s">
        <v>15</v>
      </c>
      <c r="D194" s="29">
        <v>34</v>
      </c>
      <c r="E194" s="30">
        <v>55</v>
      </c>
      <c r="F194" s="47">
        <f t="shared" si="20"/>
        <v>1870</v>
      </c>
    </row>
    <row r="195" spans="1:6" ht="11.25" customHeight="1">
      <c r="A195" s="8" t="s">
        <v>209</v>
      </c>
      <c r="B195" s="9" t="s">
        <v>210</v>
      </c>
      <c r="C195" s="9" t="s">
        <v>15</v>
      </c>
      <c r="D195" s="29">
        <v>6</v>
      </c>
      <c r="E195" s="30">
        <v>75</v>
      </c>
      <c r="F195" s="47">
        <f t="shared" si="20"/>
        <v>450</v>
      </c>
    </row>
    <row r="196" spans="1:6" ht="11.25" customHeight="1">
      <c r="A196" s="11" t="s">
        <v>424</v>
      </c>
      <c r="B196" s="18" t="s">
        <v>425</v>
      </c>
      <c r="C196" s="19"/>
      <c r="D196" s="19"/>
      <c r="E196" s="19"/>
      <c r="F196" s="20"/>
    </row>
    <row r="197" spans="1:6" ht="11.25" customHeight="1">
      <c r="A197" s="8" t="s">
        <v>211</v>
      </c>
      <c r="B197" s="9" t="s">
        <v>212</v>
      </c>
      <c r="C197" s="9" t="s">
        <v>15</v>
      </c>
      <c r="D197" s="29">
        <v>1</v>
      </c>
      <c r="E197" s="29">
        <v>850</v>
      </c>
      <c r="F197" s="47">
        <f t="shared" si="20"/>
        <v>850</v>
      </c>
    </row>
    <row r="198" spans="1:6" ht="11.25" customHeight="1">
      <c r="A198" s="8" t="s">
        <v>213</v>
      </c>
      <c r="B198" s="9" t="s">
        <v>214</v>
      </c>
      <c r="C198" s="9" t="s">
        <v>15</v>
      </c>
      <c r="D198" s="29">
        <v>1</v>
      </c>
      <c r="E198" s="29">
        <v>850</v>
      </c>
      <c r="F198" s="47">
        <f t="shared" si="20"/>
        <v>850</v>
      </c>
    </row>
    <row r="199" spans="1:6" ht="22.5" customHeight="1">
      <c r="A199" s="14"/>
      <c r="B199" s="12"/>
      <c r="C199" s="12"/>
      <c r="D199" s="40"/>
      <c r="E199" s="39" t="s">
        <v>285</v>
      </c>
      <c r="F199" s="49">
        <f>SUM(F175:F198)</f>
        <v>98877</v>
      </c>
    </row>
    <row r="200" spans="1:6" ht="22.5" customHeight="1">
      <c r="A200" s="28">
        <v>10</v>
      </c>
      <c r="B200" s="18" t="s">
        <v>426</v>
      </c>
      <c r="C200" s="19"/>
      <c r="D200" s="19"/>
      <c r="E200" s="19"/>
      <c r="F200" s="20"/>
    </row>
    <row r="201" spans="1:6" ht="11.25" customHeight="1">
      <c r="A201" s="11" t="s">
        <v>427</v>
      </c>
      <c r="B201" s="18" t="s">
        <v>428</v>
      </c>
      <c r="C201" s="19"/>
      <c r="D201" s="19"/>
      <c r="E201" s="19"/>
      <c r="F201" s="20"/>
    </row>
    <row r="202" spans="1:6" ht="11.25" customHeight="1">
      <c r="A202" s="43">
        <v>40179</v>
      </c>
      <c r="B202" s="27" t="s">
        <v>412</v>
      </c>
      <c r="C202" s="9" t="s">
        <v>92</v>
      </c>
      <c r="D202" s="29">
        <v>900</v>
      </c>
      <c r="E202" s="30">
        <v>5</v>
      </c>
      <c r="F202" s="47">
        <f t="shared" ref="F202:F217" si="21">ROUND(D202*E202,2)</f>
        <v>4500</v>
      </c>
    </row>
    <row r="203" spans="1:6" ht="11.25" customHeight="1">
      <c r="A203" s="43">
        <v>40180</v>
      </c>
      <c r="B203" s="27" t="s">
        <v>429</v>
      </c>
      <c r="C203" s="9" t="s">
        <v>92</v>
      </c>
      <c r="D203" s="29">
        <v>60</v>
      </c>
      <c r="E203" s="30">
        <v>12</v>
      </c>
      <c r="F203" s="47">
        <f t="shared" si="21"/>
        <v>720</v>
      </c>
    </row>
    <row r="204" spans="1:6" ht="22.5" customHeight="1">
      <c r="A204" s="44">
        <v>40181</v>
      </c>
      <c r="B204" s="18" t="s">
        <v>430</v>
      </c>
      <c r="C204" s="19"/>
      <c r="D204" s="19"/>
      <c r="E204" s="19"/>
      <c r="F204" s="20"/>
    </row>
    <row r="205" spans="1:6" ht="11.25" customHeight="1">
      <c r="A205" s="8" t="s">
        <v>215</v>
      </c>
      <c r="B205" s="9" t="s">
        <v>216</v>
      </c>
      <c r="C205" s="9" t="s">
        <v>48</v>
      </c>
      <c r="D205" s="29">
        <v>620</v>
      </c>
      <c r="E205" s="30">
        <v>0.6</v>
      </c>
      <c r="F205" s="47">
        <f t="shared" si="21"/>
        <v>372</v>
      </c>
    </row>
    <row r="206" spans="1:6" ht="11.25" customHeight="1">
      <c r="A206" s="8" t="s">
        <v>217</v>
      </c>
      <c r="B206" s="9" t="s">
        <v>218</v>
      </c>
      <c r="C206" s="9" t="s">
        <v>48</v>
      </c>
      <c r="D206" s="29">
        <v>620</v>
      </c>
      <c r="E206" s="30">
        <v>4.5</v>
      </c>
      <c r="F206" s="47">
        <f t="shared" si="21"/>
        <v>2790</v>
      </c>
    </row>
    <row r="207" spans="1:6" ht="11.25" customHeight="1">
      <c r="A207" s="44">
        <v>40182</v>
      </c>
      <c r="B207" s="33" t="s">
        <v>431</v>
      </c>
      <c r="C207" s="34"/>
      <c r="D207" s="34"/>
      <c r="E207" s="34"/>
      <c r="F207" s="35"/>
    </row>
    <row r="208" spans="1:6" ht="11.25" customHeight="1">
      <c r="A208" s="8" t="s">
        <v>219</v>
      </c>
      <c r="B208" s="9" t="s">
        <v>216</v>
      </c>
      <c r="C208" s="9" t="s">
        <v>48</v>
      </c>
      <c r="D208" s="29">
        <v>660</v>
      </c>
      <c r="E208" s="30">
        <v>0.6</v>
      </c>
      <c r="F208" s="47">
        <f t="shared" si="21"/>
        <v>396</v>
      </c>
    </row>
    <row r="209" spans="1:6" ht="11.25" customHeight="1">
      <c r="A209" s="8" t="s">
        <v>220</v>
      </c>
      <c r="B209" s="9" t="s">
        <v>221</v>
      </c>
      <c r="C209" s="9" t="s">
        <v>48</v>
      </c>
      <c r="D209" s="29">
        <v>660</v>
      </c>
      <c r="E209" s="30">
        <v>8.8000000000000007</v>
      </c>
      <c r="F209" s="47">
        <f t="shared" si="21"/>
        <v>5808</v>
      </c>
    </row>
    <row r="210" spans="1:6" ht="11.25" customHeight="1">
      <c r="A210" s="8" t="s">
        <v>222</v>
      </c>
      <c r="B210" s="9" t="s">
        <v>223</v>
      </c>
      <c r="C210" s="9" t="s">
        <v>48</v>
      </c>
      <c r="D210" s="29">
        <v>660</v>
      </c>
      <c r="E210" s="30">
        <v>17</v>
      </c>
      <c r="F210" s="47">
        <f t="shared" si="21"/>
        <v>11220</v>
      </c>
    </row>
    <row r="211" spans="1:6" ht="11.25" customHeight="1">
      <c r="A211" s="44">
        <v>40183</v>
      </c>
      <c r="B211" s="18" t="s">
        <v>432</v>
      </c>
      <c r="C211" s="19"/>
      <c r="D211" s="19"/>
      <c r="E211" s="19"/>
      <c r="F211" s="20"/>
    </row>
    <row r="212" spans="1:6" ht="11.25" customHeight="1">
      <c r="A212" s="8" t="s">
        <v>224</v>
      </c>
      <c r="B212" s="9" t="s">
        <v>225</v>
      </c>
      <c r="C212" s="9" t="s">
        <v>15</v>
      </c>
      <c r="D212" s="29">
        <v>29</v>
      </c>
      <c r="E212" s="30">
        <v>355</v>
      </c>
      <c r="F212" s="47">
        <f t="shared" si="21"/>
        <v>10295</v>
      </c>
    </row>
    <row r="213" spans="1:6" ht="11.25" customHeight="1">
      <c r="A213" s="8" t="s">
        <v>226</v>
      </c>
      <c r="B213" s="9" t="s">
        <v>227</v>
      </c>
      <c r="C213" s="9" t="s">
        <v>15</v>
      </c>
      <c r="D213" s="29">
        <v>10</v>
      </c>
      <c r="E213" s="30">
        <v>650</v>
      </c>
      <c r="F213" s="47">
        <f t="shared" si="21"/>
        <v>6500</v>
      </c>
    </row>
    <row r="214" spans="1:6" ht="11.25" customHeight="1">
      <c r="A214" s="11" t="s">
        <v>433</v>
      </c>
      <c r="B214" s="18" t="s">
        <v>425</v>
      </c>
      <c r="C214" s="19"/>
      <c r="D214" s="19"/>
      <c r="E214" s="19"/>
      <c r="F214" s="20"/>
    </row>
    <row r="215" spans="1:6" ht="11.25" customHeight="1">
      <c r="A215" s="43">
        <v>40210</v>
      </c>
      <c r="B215" s="9" t="s">
        <v>228</v>
      </c>
      <c r="C215" s="9" t="s">
        <v>15</v>
      </c>
      <c r="D215" s="29">
        <v>1</v>
      </c>
      <c r="E215" s="30">
        <v>850</v>
      </c>
      <c r="F215" s="47">
        <f t="shared" si="21"/>
        <v>850</v>
      </c>
    </row>
    <row r="216" spans="1:6" ht="11.25" customHeight="1">
      <c r="A216" s="43">
        <v>40211</v>
      </c>
      <c r="B216" s="9" t="s">
        <v>212</v>
      </c>
      <c r="C216" s="9" t="s">
        <v>15</v>
      </c>
      <c r="D216" s="29">
        <v>1</v>
      </c>
      <c r="E216" s="30">
        <v>850</v>
      </c>
      <c r="F216" s="47">
        <f t="shared" si="21"/>
        <v>850</v>
      </c>
    </row>
    <row r="217" spans="1:6" ht="11.25" customHeight="1">
      <c r="A217" s="43">
        <v>40212</v>
      </c>
      <c r="B217" s="9" t="s">
        <v>229</v>
      </c>
      <c r="C217" s="9" t="s">
        <v>15</v>
      </c>
      <c r="D217" s="29">
        <v>1</v>
      </c>
      <c r="E217" s="30">
        <v>850</v>
      </c>
      <c r="F217" s="47">
        <f t="shared" si="21"/>
        <v>850</v>
      </c>
    </row>
    <row r="218" spans="1:6">
      <c r="A218" s="14"/>
      <c r="B218" s="12"/>
      <c r="C218" s="12"/>
      <c r="D218" s="40"/>
      <c r="E218" s="39" t="s">
        <v>285</v>
      </c>
      <c r="F218" s="49">
        <f>SUM(F202:F217)</f>
        <v>45151</v>
      </c>
    </row>
    <row r="219" spans="1:6" ht="11.25" customHeight="1">
      <c r="A219" s="28">
        <v>11</v>
      </c>
      <c r="B219" s="18" t="s">
        <v>434</v>
      </c>
      <c r="C219" s="19"/>
      <c r="D219" s="19"/>
      <c r="E219" s="19"/>
      <c r="F219" s="20"/>
    </row>
    <row r="220" spans="1:6" ht="11.25" customHeight="1">
      <c r="A220" s="11" t="s">
        <v>435</v>
      </c>
      <c r="B220" s="18" t="s">
        <v>436</v>
      </c>
      <c r="C220" s="19"/>
      <c r="D220" s="19"/>
      <c r="E220" s="19"/>
      <c r="F220" s="20"/>
    </row>
    <row r="221" spans="1:6" ht="11.25" customHeight="1">
      <c r="A221" s="44">
        <v>40544</v>
      </c>
      <c r="B221" s="18" t="s">
        <v>437</v>
      </c>
      <c r="C221" s="19"/>
      <c r="D221" s="19"/>
      <c r="E221" s="19"/>
      <c r="F221" s="20"/>
    </row>
    <row r="222" spans="1:6" ht="11.25" customHeight="1">
      <c r="A222" s="8" t="s">
        <v>230</v>
      </c>
      <c r="B222" s="9" t="s">
        <v>231</v>
      </c>
      <c r="C222" s="9" t="s">
        <v>26</v>
      </c>
      <c r="D222" s="29">
        <v>50</v>
      </c>
      <c r="E222" s="30">
        <v>10</v>
      </c>
      <c r="F222" s="47">
        <f t="shared" ref="F222:F237" si="22">ROUND(D222*E222,2)</f>
        <v>500</v>
      </c>
    </row>
    <row r="223" spans="1:6" ht="11.25" customHeight="1">
      <c r="A223" s="8" t="s">
        <v>232</v>
      </c>
      <c r="B223" s="9" t="s">
        <v>233</v>
      </c>
      <c r="C223" s="9" t="s">
        <v>26</v>
      </c>
      <c r="D223" s="29">
        <v>15</v>
      </c>
      <c r="E223" s="30">
        <v>10</v>
      </c>
      <c r="F223" s="47">
        <f t="shared" si="22"/>
        <v>150</v>
      </c>
    </row>
    <row r="224" spans="1:6" ht="11.25" customHeight="1">
      <c r="A224" s="8" t="s">
        <v>234</v>
      </c>
      <c r="B224" s="9" t="s">
        <v>235</v>
      </c>
      <c r="C224" s="9" t="s">
        <v>26</v>
      </c>
      <c r="D224" s="29">
        <v>50</v>
      </c>
      <c r="E224" s="30">
        <v>10</v>
      </c>
      <c r="F224" s="47">
        <f t="shared" si="22"/>
        <v>500</v>
      </c>
    </row>
    <row r="225" spans="1:6" ht="22.5" customHeight="1">
      <c r="A225" s="44">
        <v>40545</v>
      </c>
      <c r="B225" s="18" t="s">
        <v>438</v>
      </c>
      <c r="C225" s="19"/>
      <c r="D225" s="19"/>
      <c r="E225" s="19"/>
      <c r="F225" s="20"/>
    </row>
    <row r="226" spans="1:6" ht="11.25" customHeight="1">
      <c r="A226" s="8" t="s">
        <v>236</v>
      </c>
      <c r="B226" s="9" t="s">
        <v>231</v>
      </c>
      <c r="C226" s="9" t="s">
        <v>26</v>
      </c>
      <c r="D226" s="29">
        <v>150</v>
      </c>
      <c r="E226" s="30">
        <v>10</v>
      </c>
      <c r="F226" s="47">
        <f t="shared" si="22"/>
        <v>1500</v>
      </c>
    </row>
    <row r="227" spans="1:6" ht="11.25" customHeight="1">
      <c r="A227" s="8" t="s">
        <v>237</v>
      </c>
      <c r="B227" s="9" t="s">
        <v>233</v>
      </c>
      <c r="C227" s="9" t="s">
        <v>26</v>
      </c>
      <c r="D227" s="29">
        <v>60</v>
      </c>
      <c r="E227" s="30">
        <v>10</v>
      </c>
      <c r="F227" s="47">
        <f t="shared" si="22"/>
        <v>600</v>
      </c>
    </row>
    <row r="228" spans="1:6" ht="11.25" customHeight="1">
      <c r="A228" s="8" t="s">
        <v>238</v>
      </c>
      <c r="B228" s="9" t="s">
        <v>235</v>
      </c>
      <c r="C228" s="9" t="s">
        <v>26</v>
      </c>
      <c r="D228" s="29">
        <v>80</v>
      </c>
      <c r="E228" s="30">
        <v>10</v>
      </c>
      <c r="F228" s="47">
        <f t="shared" si="22"/>
        <v>800</v>
      </c>
    </row>
    <row r="229" spans="1:6" ht="11.25" customHeight="1">
      <c r="A229" s="44">
        <v>40546</v>
      </c>
      <c r="B229" s="33" t="s">
        <v>439</v>
      </c>
      <c r="C229" s="34"/>
      <c r="D229" s="34"/>
      <c r="E229" s="34"/>
      <c r="F229" s="35"/>
    </row>
    <row r="230" spans="1:6" ht="22.5" customHeight="1">
      <c r="A230" s="8" t="s">
        <v>239</v>
      </c>
      <c r="B230" s="9" t="s">
        <v>231</v>
      </c>
      <c r="C230" s="9" t="s">
        <v>26</v>
      </c>
      <c r="D230" s="29">
        <v>200</v>
      </c>
      <c r="E230" s="30">
        <v>10</v>
      </c>
      <c r="F230" s="47">
        <f t="shared" si="22"/>
        <v>2000</v>
      </c>
    </row>
    <row r="231" spans="1:6" ht="11.25" customHeight="1">
      <c r="A231" s="43">
        <v>40547</v>
      </c>
      <c r="B231" s="9" t="s">
        <v>240</v>
      </c>
      <c r="C231" s="9" t="s">
        <v>48</v>
      </c>
      <c r="D231" s="29">
        <v>160</v>
      </c>
      <c r="E231" s="30">
        <v>10</v>
      </c>
      <c r="F231" s="47">
        <f t="shared" si="22"/>
        <v>1600</v>
      </c>
    </row>
    <row r="232" spans="1:6" ht="11.25" customHeight="1">
      <c r="A232" s="11" t="s">
        <v>440</v>
      </c>
      <c r="B232" s="18" t="s">
        <v>296</v>
      </c>
      <c r="C232" s="19"/>
      <c r="D232" s="19"/>
      <c r="E232" s="19"/>
      <c r="F232" s="20"/>
    </row>
    <row r="233" spans="1:6" ht="22.5" customHeight="1">
      <c r="A233" s="43">
        <v>40575</v>
      </c>
      <c r="B233" s="9" t="s">
        <v>47</v>
      </c>
      <c r="C233" s="9" t="s">
        <v>48</v>
      </c>
      <c r="D233" s="29">
        <v>8</v>
      </c>
      <c r="E233" s="30">
        <v>10</v>
      </c>
      <c r="F233" s="47">
        <f t="shared" si="22"/>
        <v>80</v>
      </c>
    </row>
    <row r="234" spans="1:6" ht="11.25" customHeight="1">
      <c r="A234" s="44">
        <v>40576</v>
      </c>
      <c r="B234" s="33" t="s">
        <v>441</v>
      </c>
      <c r="C234" s="34"/>
      <c r="D234" s="34"/>
      <c r="E234" s="34"/>
      <c r="F234" s="35"/>
    </row>
    <row r="235" spans="1:6" ht="22.5" customHeight="1">
      <c r="A235" s="43">
        <v>40577</v>
      </c>
      <c r="B235" s="9" t="s">
        <v>241</v>
      </c>
      <c r="C235" s="9" t="s">
        <v>26</v>
      </c>
      <c r="D235" s="29">
        <v>130</v>
      </c>
      <c r="E235" s="30">
        <v>2</v>
      </c>
      <c r="F235" s="47">
        <f t="shared" si="22"/>
        <v>260</v>
      </c>
    </row>
    <row r="236" spans="1:6" ht="11.25" customHeight="1">
      <c r="A236" s="43">
        <v>40578</v>
      </c>
      <c r="B236" s="9" t="s">
        <v>231</v>
      </c>
      <c r="C236" s="9" t="s">
        <v>26</v>
      </c>
      <c r="D236" s="29">
        <v>80</v>
      </c>
      <c r="E236" s="30">
        <v>2</v>
      </c>
      <c r="F236" s="47">
        <f t="shared" si="22"/>
        <v>160</v>
      </c>
    </row>
    <row r="237" spans="1:6" ht="11.25" customHeight="1">
      <c r="A237" s="43">
        <v>40579</v>
      </c>
      <c r="B237" s="27" t="s">
        <v>300</v>
      </c>
      <c r="C237" s="9" t="s">
        <v>26</v>
      </c>
      <c r="D237" s="29">
        <v>3000</v>
      </c>
      <c r="E237" s="30">
        <v>1.5</v>
      </c>
      <c r="F237" s="47">
        <f t="shared" si="22"/>
        <v>4500</v>
      </c>
    </row>
    <row r="238" spans="1:6" ht="22.5" customHeight="1">
      <c r="A238" s="11" t="s">
        <v>442</v>
      </c>
      <c r="B238" s="18" t="s">
        <v>303</v>
      </c>
      <c r="C238" s="19"/>
      <c r="D238" s="19"/>
      <c r="E238" s="19"/>
      <c r="F238" s="20"/>
    </row>
    <row r="239" spans="1:6" ht="11.25" customHeight="1">
      <c r="A239" s="44">
        <v>40603</v>
      </c>
      <c r="B239" s="33" t="s">
        <v>443</v>
      </c>
      <c r="C239" s="34"/>
      <c r="D239" s="34"/>
      <c r="E239" s="34"/>
      <c r="F239" s="35"/>
    </row>
    <row r="240" spans="1:6" ht="32.549999999999997" customHeight="1">
      <c r="A240" s="8" t="s">
        <v>242</v>
      </c>
      <c r="B240" s="9" t="s">
        <v>241</v>
      </c>
      <c r="C240" s="9" t="s">
        <v>26</v>
      </c>
      <c r="D240" s="29">
        <v>130</v>
      </c>
      <c r="E240" s="30">
        <f>(22*0.2)</f>
        <v>4.4000000000000004</v>
      </c>
      <c r="F240" s="47">
        <f t="shared" ref="F240:F241" si="23">ROUND(D240*E240,2)</f>
        <v>572</v>
      </c>
    </row>
    <row r="241" spans="1:6" ht="11.25" customHeight="1">
      <c r="A241" s="8" t="s">
        <v>243</v>
      </c>
      <c r="B241" s="9" t="s">
        <v>231</v>
      </c>
      <c r="C241" s="9" t="s">
        <v>26</v>
      </c>
      <c r="D241" s="29">
        <v>80</v>
      </c>
      <c r="E241" s="30">
        <f>(22*0.2)</f>
        <v>4.4000000000000004</v>
      </c>
      <c r="F241" s="47">
        <f t="shared" si="23"/>
        <v>352</v>
      </c>
    </row>
    <row r="242" spans="1:6" ht="32.549999999999997" customHeight="1">
      <c r="A242" s="44">
        <v>40604</v>
      </c>
      <c r="B242" s="33" t="s">
        <v>444</v>
      </c>
      <c r="C242" s="34"/>
      <c r="D242" s="34"/>
      <c r="E242" s="34"/>
      <c r="F242" s="35"/>
    </row>
    <row r="243" spans="1:6" ht="11.25" customHeight="1">
      <c r="A243" s="8" t="s">
        <v>244</v>
      </c>
      <c r="B243" s="9" t="s">
        <v>241</v>
      </c>
      <c r="C243" s="9" t="s">
        <v>26</v>
      </c>
      <c r="D243" s="29">
        <v>130</v>
      </c>
      <c r="E243" s="30">
        <f>(7*1.7)</f>
        <v>11.9</v>
      </c>
      <c r="F243" s="47">
        <f t="shared" ref="F243" si="24">ROUND(D243*E243,2)</f>
        <v>1547</v>
      </c>
    </row>
    <row r="244" spans="1:6" ht="32.549999999999997" customHeight="1">
      <c r="A244" s="44">
        <v>40605</v>
      </c>
      <c r="B244" s="33" t="s">
        <v>445</v>
      </c>
      <c r="C244" s="34"/>
      <c r="D244" s="34"/>
      <c r="E244" s="34"/>
      <c r="F244" s="35"/>
    </row>
    <row r="245" spans="1:6" ht="11.25" customHeight="1">
      <c r="A245" s="8" t="s">
        <v>245</v>
      </c>
      <c r="B245" s="9" t="s">
        <v>241</v>
      </c>
      <c r="C245" s="9" t="s">
        <v>26</v>
      </c>
      <c r="D245" s="29">
        <v>130</v>
      </c>
      <c r="E245" s="30">
        <v>10</v>
      </c>
      <c r="F245" s="47">
        <f t="shared" ref="F245" si="25">ROUND(D245*E245,2)</f>
        <v>1300</v>
      </c>
    </row>
    <row r="246" spans="1:6" ht="11.25" customHeight="1">
      <c r="A246" s="44">
        <v>40606</v>
      </c>
      <c r="B246" s="33" t="s">
        <v>446</v>
      </c>
      <c r="C246" s="34"/>
      <c r="D246" s="34"/>
      <c r="E246" s="34"/>
      <c r="F246" s="35"/>
    </row>
    <row r="247" spans="1:6" ht="11.25" customHeight="1">
      <c r="A247" s="8" t="s">
        <v>246</v>
      </c>
      <c r="B247" s="9" t="s">
        <v>231</v>
      </c>
      <c r="C247" s="9" t="s">
        <v>26</v>
      </c>
      <c r="D247" s="29">
        <v>80</v>
      </c>
      <c r="E247" s="30">
        <v>10</v>
      </c>
      <c r="F247" s="47">
        <f t="shared" ref="F247" si="26">ROUND(D247*E247,2)</f>
        <v>800</v>
      </c>
    </row>
    <row r="248" spans="1:6" ht="22.5" customHeight="1">
      <c r="A248" s="44">
        <v>40607</v>
      </c>
      <c r="B248" s="33" t="s">
        <v>447</v>
      </c>
      <c r="C248" s="34"/>
      <c r="D248" s="34"/>
      <c r="E248" s="34"/>
      <c r="F248" s="35"/>
    </row>
    <row r="249" spans="1:6" ht="11.25" customHeight="1">
      <c r="A249" s="8" t="s">
        <v>247</v>
      </c>
      <c r="B249" s="9" t="s">
        <v>69</v>
      </c>
      <c r="C249" s="9" t="s">
        <v>48</v>
      </c>
      <c r="D249" s="29">
        <v>8</v>
      </c>
      <c r="E249" s="30">
        <v>25</v>
      </c>
      <c r="F249" s="47">
        <f t="shared" ref="F249" si="27">ROUND(D249*E249,2)</f>
        <v>200</v>
      </c>
    </row>
    <row r="250" spans="1:6" ht="13.8" customHeight="1">
      <c r="A250" s="11" t="s">
        <v>448</v>
      </c>
      <c r="B250" s="18" t="s">
        <v>317</v>
      </c>
      <c r="C250" s="19"/>
      <c r="D250" s="19"/>
      <c r="E250" s="19"/>
      <c r="F250" s="20"/>
    </row>
    <row r="251" spans="1:6" ht="11.4" customHeight="1">
      <c r="A251" s="44">
        <v>40634</v>
      </c>
      <c r="B251" s="18" t="s">
        <v>319</v>
      </c>
      <c r="C251" s="19"/>
      <c r="D251" s="19"/>
      <c r="E251" s="19"/>
      <c r="F251" s="20"/>
    </row>
    <row r="252" spans="1:6" ht="11.25" customHeight="1">
      <c r="A252" s="8" t="s">
        <v>248</v>
      </c>
      <c r="B252" s="27" t="s">
        <v>320</v>
      </c>
      <c r="C252" s="9" t="s">
        <v>56</v>
      </c>
      <c r="D252" s="32">
        <v>17.899999999999999</v>
      </c>
      <c r="E252" s="30">
        <v>6</v>
      </c>
      <c r="F252" s="47">
        <f t="shared" ref="F252" si="28">ROUND(D252*E252,2)</f>
        <v>107.4</v>
      </c>
    </row>
    <row r="253" spans="1:6" ht="11.25" customHeight="1">
      <c r="A253" s="44">
        <v>40635</v>
      </c>
      <c r="B253" s="18" t="s">
        <v>323</v>
      </c>
      <c r="C253" s="19"/>
      <c r="D253" s="19"/>
      <c r="E253" s="19"/>
      <c r="F253" s="20"/>
    </row>
    <row r="254" spans="1:6" ht="11.25" customHeight="1">
      <c r="A254" s="8" t="s">
        <v>249</v>
      </c>
      <c r="B254" s="27" t="s">
        <v>324</v>
      </c>
      <c r="C254" s="9" t="s">
        <v>56</v>
      </c>
      <c r="D254" s="32">
        <v>1.7</v>
      </c>
      <c r="E254" s="30">
        <v>120</v>
      </c>
      <c r="F254" s="47">
        <f t="shared" ref="F254" si="29">ROUND(D254*E254,2)</f>
        <v>204</v>
      </c>
    </row>
    <row r="255" spans="1:6" ht="22.5" customHeight="1">
      <c r="A255" s="11" t="s">
        <v>449</v>
      </c>
      <c r="B255" s="33" t="s">
        <v>326</v>
      </c>
      <c r="C255" s="34"/>
      <c r="D255" s="34"/>
      <c r="E255" s="34"/>
      <c r="F255" s="35"/>
    </row>
    <row r="256" spans="1:6" ht="11.25" customHeight="1">
      <c r="A256" s="8" t="s">
        <v>250</v>
      </c>
      <c r="B256" s="9" t="s">
        <v>77</v>
      </c>
      <c r="C256" s="9" t="s">
        <v>56</v>
      </c>
      <c r="D256" s="32">
        <v>2.5</v>
      </c>
      <c r="E256" s="30">
        <v>350</v>
      </c>
      <c r="F256" s="47">
        <f t="shared" ref="F256:F267" si="30">ROUND(D256*E256,2)</f>
        <v>875</v>
      </c>
    </row>
    <row r="257" spans="1:6" ht="11.25" customHeight="1">
      <c r="A257" s="8" t="s">
        <v>251</v>
      </c>
      <c r="B257" s="9" t="s">
        <v>79</v>
      </c>
      <c r="C257" s="9" t="s">
        <v>56</v>
      </c>
      <c r="D257" s="32">
        <v>6.9</v>
      </c>
      <c r="E257" s="30">
        <v>350</v>
      </c>
      <c r="F257" s="47">
        <f t="shared" si="30"/>
        <v>2415</v>
      </c>
    </row>
    <row r="258" spans="1:6" ht="11.25" customHeight="1">
      <c r="A258" s="8" t="s">
        <v>252</v>
      </c>
      <c r="B258" s="9" t="s">
        <v>253</v>
      </c>
      <c r="C258" s="9" t="s">
        <v>56</v>
      </c>
      <c r="D258" s="32">
        <v>3.8</v>
      </c>
      <c r="E258" s="30">
        <v>350</v>
      </c>
      <c r="F258" s="47">
        <f t="shared" si="30"/>
        <v>1330</v>
      </c>
    </row>
    <row r="259" spans="1:6" ht="11.25" customHeight="1">
      <c r="A259" s="11" t="s">
        <v>450</v>
      </c>
      <c r="B259" s="33" t="s">
        <v>328</v>
      </c>
      <c r="C259" s="34"/>
      <c r="D259" s="34"/>
      <c r="E259" s="34"/>
      <c r="F259" s="35"/>
    </row>
    <row r="260" spans="1:6" ht="22.5" customHeight="1">
      <c r="A260" s="8" t="s">
        <v>254</v>
      </c>
      <c r="B260" s="9" t="s">
        <v>81</v>
      </c>
      <c r="C260" s="9" t="s">
        <v>56</v>
      </c>
      <c r="D260" s="31">
        <v>0.79</v>
      </c>
      <c r="E260" s="30">
        <f>(D260*450)</f>
        <v>355.5</v>
      </c>
      <c r="F260" s="47">
        <f t="shared" si="30"/>
        <v>280.85000000000002</v>
      </c>
    </row>
    <row r="261" spans="1:6" ht="11.25" customHeight="1">
      <c r="A261" s="8" t="s">
        <v>255</v>
      </c>
      <c r="B261" s="9" t="s">
        <v>83</v>
      </c>
      <c r="C261" s="9" t="s">
        <v>56</v>
      </c>
      <c r="D261" s="32">
        <v>3.1</v>
      </c>
      <c r="E261" s="30">
        <v>450</v>
      </c>
      <c r="F261" s="47">
        <f t="shared" si="30"/>
        <v>1395</v>
      </c>
    </row>
    <row r="262" spans="1:6" ht="30" customHeight="1">
      <c r="A262" s="11" t="s">
        <v>451</v>
      </c>
      <c r="B262" s="18" t="s">
        <v>330</v>
      </c>
      <c r="C262" s="19"/>
      <c r="D262" s="19"/>
      <c r="E262" s="19"/>
      <c r="F262" s="20"/>
    </row>
    <row r="263" spans="1:6" ht="11.25" customHeight="1">
      <c r="A263" s="8" t="s">
        <v>256</v>
      </c>
      <c r="B263" s="9" t="s">
        <v>87</v>
      </c>
      <c r="C263" s="9" t="s">
        <v>26</v>
      </c>
      <c r="D263" s="29">
        <v>115</v>
      </c>
      <c r="E263" s="30">
        <v>28</v>
      </c>
      <c r="F263" s="47">
        <f t="shared" si="30"/>
        <v>3220</v>
      </c>
    </row>
    <row r="264" spans="1:6" ht="11.25" customHeight="1">
      <c r="A264" s="11" t="s">
        <v>452</v>
      </c>
      <c r="B264" s="33" t="s">
        <v>332</v>
      </c>
      <c r="C264" s="34"/>
      <c r="D264" s="34"/>
      <c r="E264" s="34"/>
      <c r="F264" s="35"/>
    </row>
    <row r="265" spans="1:6" ht="11.25" customHeight="1">
      <c r="A265" s="8" t="s">
        <v>257</v>
      </c>
      <c r="B265" s="9" t="s">
        <v>87</v>
      </c>
      <c r="C265" s="9" t="s">
        <v>26</v>
      </c>
      <c r="D265" s="32">
        <v>250.1</v>
      </c>
      <c r="E265" s="30">
        <v>18</v>
      </c>
      <c r="F265" s="47">
        <f t="shared" si="30"/>
        <v>4501.8</v>
      </c>
    </row>
    <row r="266" spans="1:6" ht="11.25" customHeight="1">
      <c r="A266" s="11" t="s">
        <v>453</v>
      </c>
      <c r="B266" s="33" t="s">
        <v>334</v>
      </c>
      <c r="C266" s="34"/>
      <c r="D266" s="34"/>
      <c r="E266" s="34"/>
      <c r="F266" s="35"/>
    </row>
    <row r="267" spans="1:6" ht="11.25" customHeight="1">
      <c r="A267" s="8" t="s">
        <v>258</v>
      </c>
      <c r="B267" s="9" t="s">
        <v>87</v>
      </c>
      <c r="C267" s="9" t="s">
        <v>26</v>
      </c>
      <c r="D267" s="32">
        <v>250.1</v>
      </c>
      <c r="E267" s="30">
        <v>8</v>
      </c>
      <c r="F267" s="47">
        <f t="shared" si="30"/>
        <v>2000.8</v>
      </c>
    </row>
    <row r="268" spans="1:6" ht="11.25" customHeight="1">
      <c r="A268" s="44">
        <v>40636</v>
      </c>
      <c r="B268" s="18" t="s">
        <v>454</v>
      </c>
      <c r="C268" s="19"/>
      <c r="D268" s="19"/>
      <c r="E268" s="19"/>
      <c r="F268" s="20"/>
    </row>
    <row r="269" spans="1:6" ht="22.5" customHeight="1">
      <c r="A269" s="11" t="s">
        <v>455</v>
      </c>
      <c r="B269" s="18" t="s">
        <v>456</v>
      </c>
      <c r="C269" s="19"/>
      <c r="D269" s="19"/>
      <c r="E269" s="19"/>
      <c r="F269" s="20"/>
    </row>
    <row r="270" spans="1:6" ht="11.25" customHeight="1">
      <c r="A270" s="8" t="s">
        <v>259</v>
      </c>
      <c r="B270" s="9" t="s">
        <v>231</v>
      </c>
      <c r="C270" s="9" t="s">
        <v>26</v>
      </c>
      <c r="D270" s="29">
        <v>150</v>
      </c>
      <c r="E270" s="30">
        <v>18</v>
      </c>
      <c r="F270" s="47">
        <f t="shared" ref="F270:F274" si="31">ROUND(D270*E270,2)</f>
        <v>2700</v>
      </c>
    </row>
    <row r="271" spans="1:6" ht="11.25" customHeight="1">
      <c r="A271" s="8" t="s">
        <v>260</v>
      </c>
      <c r="B271" s="9" t="s">
        <v>233</v>
      </c>
      <c r="C271" s="9" t="s">
        <v>26</v>
      </c>
      <c r="D271" s="29">
        <v>60</v>
      </c>
      <c r="E271" s="30">
        <v>18</v>
      </c>
      <c r="F271" s="47">
        <f t="shared" si="31"/>
        <v>1080</v>
      </c>
    </row>
    <row r="272" spans="1:6" ht="11.25" customHeight="1">
      <c r="A272" s="8" t="s">
        <v>261</v>
      </c>
      <c r="B272" s="9" t="s">
        <v>235</v>
      </c>
      <c r="C272" s="9" t="s">
        <v>26</v>
      </c>
      <c r="D272" s="29">
        <v>80</v>
      </c>
      <c r="E272" s="30">
        <v>18</v>
      </c>
      <c r="F272" s="47">
        <f t="shared" si="31"/>
        <v>1440</v>
      </c>
    </row>
    <row r="273" spans="1:6" ht="32.549999999999997" customHeight="1">
      <c r="A273" s="11" t="s">
        <v>457</v>
      </c>
      <c r="B273" s="33" t="s">
        <v>458</v>
      </c>
      <c r="C273" s="34"/>
      <c r="D273" s="34"/>
      <c r="E273" s="34"/>
      <c r="F273" s="35"/>
    </row>
    <row r="274" spans="1:6" ht="11.25" customHeight="1">
      <c r="A274" s="8" t="s">
        <v>262</v>
      </c>
      <c r="B274" s="9" t="s">
        <v>231</v>
      </c>
      <c r="C274" s="9" t="s">
        <v>26</v>
      </c>
      <c r="D274" s="29">
        <v>200</v>
      </c>
      <c r="E274" s="30">
        <v>35</v>
      </c>
      <c r="F274" s="47">
        <f t="shared" si="31"/>
        <v>7000</v>
      </c>
    </row>
    <row r="275" spans="1:6" ht="22.5" customHeight="1">
      <c r="A275" s="11" t="s">
        <v>459</v>
      </c>
      <c r="B275" s="18" t="s">
        <v>375</v>
      </c>
      <c r="C275" s="19"/>
      <c r="D275" s="19"/>
      <c r="E275" s="19"/>
      <c r="F275" s="20"/>
    </row>
    <row r="276" spans="1:6" ht="32.549999999999997" customHeight="1">
      <c r="A276" s="44">
        <v>40664</v>
      </c>
      <c r="B276" s="18" t="s">
        <v>319</v>
      </c>
      <c r="C276" s="19"/>
      <c r="D276" s="19"/>
      <c r="E276" s="19"/>
      <c r="F276" s="20"/>
    </row>
    <row r="277" spans="1:6" ht="22.5" customHeight="1">
      <c r="A277" s="8" t="s">
        <v>263</v>
      </c>
      <c r="B277" s="9" t="s">
        <v>116</v>
      </c>
      <c r="C277" s="9" t="s">
        <v>56</v>
      </c>
      <c r="D277" s="29">
        <v>4182</v>
      </c>
      <c r="E277" s="30">
        <v>4.8</v>
      </c>
      <c r="F277" s="47">
        <f t="shared" ref="F277:F281" si="32">ROUND(D277*E277,2)</f>
        <v>20073.599999999999</v>
      </c>
    </row>
    <row r="278" spans="1:6" ht="11.25" customHeight="1">
      <c r="A278" s="8" t="s">
        <v>264</v>
      </c>
      <c r="B278" s="9" t="s">
        <v>118</v>
      </c>
      <c r="C278" s="9" t="s">
        <v>56</v>
      </c>
      <c r="D278" s="29">
        <v>208</v>
      </c>
      <c r="E278" s="30">
        <v>10</v>
      </c>
      <c r="F278" s="47">
        <f t="shared" si="32"/>
        <v>2080</v>
      </c>
    </row>
    <row r="279" spans="1:6" ht="11.25" customHeight="1">
      <c r="A279" s="8" t="s">
        <v>265</v>
      </c>
      <c r="B279" s="27" t="s">
        <v>357</v>
      </c>
      <c r="C279" s="9" t="s">
        <v>56</v>
      </c>
      <c r="D279" s="29">
        <v>1257</v>
      </c>
      <c r="E279" s="30">
        <v>10</v>
      </c>
      <c r="F279" s="47">
        <f t="shared" si="32"/>
        <v>12570</v>
      </c>
    </row>
    <row r="280" spans="1:6" ht="11.25" customHeight="1">
      <c r="A280" s="8" t="s">
        <v>266</v>
      </c>
      <c r="B280" s="9" t="s">
        <v>267</v>
      </c>
      <c r="C280" s="9" t="s">
        <v>56</v>
      </c>
      <c r="D280" s="29">
        <v>2561</v>
      </c>
      <c r="E280" s="30">
        <v>4</v>
      </c>
      <c r="F280" s="47">
        <f t="shared" si="32"/>
        <v>10244</v>
      </c>
    </row>
    <row r="281" spans="1:6" ht="11.25" customHeight="1">
      <c r="A281" s="8" t="s">
        <v>268</v>
      </c>
      <c r="B281" s="27" t="s">
        <v>377</v>
      </c>
      <c r="C281" s="9" t="s">
        <v>56</v>
      </c>
      <c r="D281" s="32">
        <v>32.4</v>
      </c>
      <c r="E281" s="30">
        <v>22</v>
      </c>
      <c r="F281" s="47">
        <f t="shared" si="32"/>
        <v>712.8</v>
      </c>
    </row>
    <row r="282" spans="1:6">
      <c r="A282" s="44">
        <v>40665</v>
      </c>
      <c r="B282" s="18" t="s">
        <v>359</v>
      </c>
      <c r="C282" s="19"/>
      <c r="D282" s="19"/>
      <c r="E282" s="19"/>
      <c r="F282" s="20"/>
    </row>
    <row r="283" spans="1:6" ht="11.25" customHeight="1">
      <c r="A283" s="11" t="s">
        <v>460</v>
      </c>
      <c r="B283" s="18" t="s">
        <v>361</v>
      </c>
      <c r="C283" s="19"/>
      <c r="D283" s="19"/>
      <c r="E283" s="19"/>
      <c r="F283" s="20"/>
    </row>
    <row r="284" spans="1:6" ht="43.2" customHeight="1">
      <c r="A284" s="8" t="s">
        <v>269</v>
      </c>
      <c r="B284" s="9" t="s">
        <v>123</v>
      </c>
      <c r="C284" s="9" t="s">
        <v>48</v>
      </c>
      <c r="D284" s="29">
        <v>1024</v>
      </c>
      <c r="E284" s="30">
        <v>140</v>
      </c>
      <c r="F284" s="47">
        <f t="shared" ref="F284" si="33">ROUND(D284*E284,2)</f>
        <v>143360</v>
      </c>
    </row>
    <row r="285" spans="1:6" ht="11.25" customHeight="1">
      <c r="A285" s="44">
        <v>40666</v>
      </c>
      <c r="B285" s="18" t="s">
        <v>363</v>
      </c>
      <c r="C285" s="19"/>
      <c r="D285" s="19"/>
      <c r="E285" s="19"/>
      <c r="F285" s="20"/>
    </row>
    <row r="286" spans="1:6" ht="22.5" customHeight="1">
      <c r="A286" s="8" t="s">
        <v>270</v>
      </c>
      <c r="B286" s="27" t="s">
        <v>461</v>
      </c>
      <c r="C286" s="9" t="s">
        <v>15</v>
      </c>
      <c r="D286" s="29">
        <v>12</v>
      </c>
      <c r="E286" s="30">
        <v>1500</v>
      </c>
      <c r="F286" s="47">
        <f t="shared" ref="F286" si="34">ROUND(D286*E286,2)</f>
        <v>18000</v>
      </c>
    </row>
    <row r="287" spans="1:6" ht="11.25" customHeight="1">
      <c r="A287" s="44">
        <v>40667</v>
      </c>
      <c r="B287" s="18" t="s">
        <v>462</v>
      </c>
      <c r="C287" s="19"/>
      <c r="D287" s="19"/>
      <c r="E287" s="19"/>
      <c r="F287" s="20"/>
    </row>
    <row r="288" spans="1:6" ht="22.5" customHeight="1">
      <c r="A288" s="8" t="s">
        <v>271</v>
      </c>
      <c r="B288" s="27" t="s">
        <v>463</v>
      </c>
      <c r="C288" s="9" t="s">
        <v>15</v>
      </c>
      <c r="D288" s="29">
        <v>1</v>
      </c>
      <c r="E288" s="30">
        <v>2000</v>
      </c>
      <c r="F288" s="47">
        <f t="shared" ref="F288" si="35">ROUND(D288*E288,2)</f>
        <v>2000</v>
      </c>
    </row>
    <row r="289" spans="1:6" ht="11.25" customHeight="1">
      <c r="A289" s="44">
        <v>40668</v>
      </c>
      <c r="B289" s="18" t="s">
        <v>371</v>
      </c>
      <c r="C289" s="19"/>
      <c r="D289" s="19"/>
      <c r="E289" s="19"/>
      <c r="F289" s="20"/>
    </row>
    <row r="290" spans="1:6" ht="22.5" customHeight="1">
      <c r="A290" s="11" t="s">
        <v>464</v>
      </c>
      <c r="B290" s="33" t="s">
        <v>465</v>
      </c>
      <c r="C290" s="34"/>
      <c r="D290" s="34"/>
      <c r="E290" s="34"/>
      <c r="F290" s="35"/>
    </row>
    <row r="291" spans="1:6" ht="11.25" customHeight="1">
      <c r="A291" s="8" t="s">
        <v>272</v>
      </c>
      <c r="B291" s="9" t="s">
        <v>273</v>
      </c>
      <c r="C291" s="9" t="s">
        <v>56</v>
      </c>
      <c r="D291" s="32">
        <v>2.8</v>
      </c>
      <c r="E291" s="30">
        <v>140</v>
      </c>
      <c r="F291" s="47">
        <f t="shared" ref="F291" si="36">ROUND(D291*E291,2)</f>
        <v>392</v>
      </c>
    </row>
    <row r="292" spans="1:6" ht="21.75" customHeight="1">
      <c r="A292" s="11" t="s">
        <v>466</v>
      </c>
      <c r="B292" s="33" t="s">
        <v>467</v>
      </c>
      <c r="C292" s="34"/>
      <c r="D292" s="34"/>
      <c r="E292" s="34"/>
      <c r="F292" s="35"/>
    </row>
    <row r="293" spans="1:6" ht="11.25" customHeight="1">
      <c r="A293" s="8" t="s">
        <v>274</v>
      </c>
      <c r="B293" s="9" t="s">
        <v>275</v>
      </c>
      <c r="C293" s="9" t="s">
        <v>56</v>
      </c>
      <c r="D293" s="32">
        <v>12.6</v>
      </c>
      <c r="E293" s="30">
        <v>120</v>
      </c>
      <c r="F293" s="47">
        <f t="shared" ref="F293:F298" si="37">ROUND(D293*E293,2)</f>
        <v>1512</v>
      </c>
    </row>
    <row r="294" spans="1:6" ht="11.25" customHeight="1">
      <c r="A294" s="8" t="s">
        <v>276</v>
      </c>
      <c r="B294" s="27" t="s">
        <v>468</v>
      </c>
      <c r="C294" s="9" t="s">
        <v>26</v>
      </c>
      <c r="D294" s="32">
        <v>0.6</v>
      </c>
      <c r="E294" s="30">
        <v>120</v>
      </c>
      <c r="F294" s="47">
        <f t="shared" si="37"/>
        <v>72</v>
      </c>
    </row>
    <row r="295" spans="1:6" ht="11.25" customHeight="1">
      <c r="A295" s="44">
        <v>40669</v>
      </c>
      <c r="B295" s="18" t="s">
        <v>374</v>
      </c>
      <c r="C295" s="19"/>
      <c r="D295" s="19"/>
      <c r="E295" s="19"/>
      <c r="F295" s="20"/>
    </row>
    <row r="296" spans="1:6" ht="32.549999999999997" customHeight="1">
      <c r="A296" s="8" t="s">
        <v>277</v>
      </c>
      <c r="B296" s="9" t="s">
        <v>278</v>
      </c>
      <c r="C296" s="9" t="s">
        <v>15</v>
      </c>
      <c r="D296" s="29">
        <v>8</v>
      </c>
      <c r="E296" s="30">
        <v>25</v>
      </c>
      <c r="F296" s="47">
        <f t="shared" si="37"/>
        <v>200</v>
      </c>
    </row>
    <row r="297" spans="1:6" ht="14.4" customHeight="1">
      <c r="A297" s="11" t="s">
        <v>469</v>
      </c>
      <c r="B297" s="18" t="s">
        <v>470</v>
      </c>
      <c r="C297" s="19"/>
      <c r="D297" s="19"/>
      <c r="E297" s="19"/>
      <c r="F297" s="20"/>
    </row>
    <row r="298" spans="1:6">
      <c r="A298" s="8" t="s">
        <v>279</v>
      </c>
      <c r="B298" s="9" t="s">
        <v>280</v>
      </c>
      <c r="C298" s="9" t="s">
        <v>48</v>
      </c>
      <c r="D298" s="29">
        <v>490</v>
      </c>
      <c r="E298" s="30">
        <v>7</v>
      </c>
      <c r="F298" s="47">
        <f t="shared" si="37"/>
        <v>3430</v>
      </c>
    </row>
    <row r="299" spans="1:6">
      <c r="A299" s="14"/>
      <c r="B299" s="12"/>
      <c r="C299" s="12"/>
      <c r="D299" s="40"/>
      <c r="E299" s="39" t="s">
        <v>285</v>
      </c>
      <c r="F299" s="49">
        <f>SUM(F219:F298)</f>
        <v>260617.25</v>
      </c>
    </row>
    <row r="300" spans="1:6">
      <c r="A300" s="28">
        <v>12</v>
      </c>
      <c r="B300" s="18" t="s">
        <v>371</v>
      </c>
      <c r="C300" s="19"/>
      <c r="D300" s="19"/>
      <c r="E300" s="19"/>
      <c r="F300" s="20"/>
    </row>
    <row r="301" spans="1:6" ht="30.6">
      <c r="A301" s="8" t="s">
        <v>281</v>
      </c>
      <c r="B301" s="9" t="s">
        <v>282</v>
      </c>
      <c r="C301" s="9" t="s">
        <v>9</v>
      </c>
      <c r="D301" s="29">
        <v>1</v>
      </c>
      <c r="E301" s="30">
        <v>779.49</v>
      </c>
      <c r="F301" s="47">
        <f t="shared" ref="F301" si="38">ROUND(D301*E301,2)</f>
        <v>779.49</v>
      </c>
    </row>
    <row r="302" spans="1:6">
      <c r="A302" s="14"/>
      <c r="B302" s="12"/>
      <c r="C302" s="12"/>
      <c r="D302" s="40"/>
      <c r="E302" s="39" t="s">
        <v>285</v>
      </c>
      <c r="F302" s="49">
        <f>SUM(F301)</f>
        <v>779.49</v>
      </c>
    </row>
    <row r="303" spans="1:6" ht="15.6">
      <c r="A303" s="14"/>
      <c r="B303" s="12"/>
      <c r="C303" s="12"/>
      <c r="D303" s="13"/>
      <c r="E303" s="16" t="s">
        <v>287</v>
      </c>
      <c r="F303" s="50">
        <f>SUM(F302+F299+F218+F199+F172+F149+F122+F100+F74+F54+F38+F28)</f>
        <v>872829.83</v>
      </c>
    </row>
    <row r="306" spans="5:5">
      <c r="E306" s="17"/>
    </row>
  </sheetData>
  <mergeCells count="100">
    <mergeCell ref="B93:F93"/>
    <mergeCell ref="B11:F11"/>
    <mergeCell ref="B12:F12"/>
    <mergeCell ref="B14:F14"/>
    <mergeCell ref="B55:F55"/>
    <mergeCell ref="B56:F56"/>
    <mergeCell ref="B59:F59"/>
    <mergeCell ref="B61:F61"/>
    <mergeCell ref="B89:F89"/>
    <mergeCell ref="B64:F64"/>
    <mergeCell ref="B68:F68"/>
    <mergeCell ref="B24:F24"/>
    <mergeCell ref="B29:F29"/>
    <mergeCell ref="B39:F39"/>
    <mergeCell ref="B40:F40"/>
    <mergeCell ref="B48:F48"/>
    <mergeCell ref="B51:F51"/>
    <mergeCell ref="B70:F70"/>
    <mergeCell ref="B72:F72"/>
    <mergeCell ref="B75:F75"/>
    <mergeCell ref="B76:F76"/>
    <mergeCell ref="B82:F82"/>
    <mergeCell ref="B123:F123"/>
    <mergeCell ref="B101:F101"/>
    <mergeCell ref="B102:F102"/>
    <mergeCell ref="B106:F106"/>
    <mergeCell ref="B107:F107"/>
    <mergeCell ref="B109:F109"/>
    <mergeCell ref="B110:F110"/>
    <mergeCell ref="B112:F112"/>
    <mergeCell ref="B113:F113"/>
    <mergeCell ref="B116:F116"/>
    <mergeCell ref="B118:F118"/>
    <mergeCell ref="B152:F152"/>
    <mergeCell ref="B124:F124"/>
    <mergeCell ref="B129:F129"/>
    <mergeCell ref="B130:F130"/>
    <mergeCell ref="B135:F135"/>
    <mergeCell ref="B136:F136"/>
    <mergeCell ref="B139:F139"/>
    <mergeCell ref="B140:F140"/>
    <mergeCell ref="B144:F144"/>
    <mergeCell ref="B146:F146"/>
    <mergeCell ref="B150:F150"/>
    <mergeCell ref="B151:F151"/>
    <mergeCell ref="B196:F196"/>
    <mergeCell ref="B153:F153"/>
    <mergeCell ref="B160:F160"/>
    <mergeCell ref="B161:F161"/>
    <mergeCell ref="B163:F163"/>
    <mergeCell ref="B165:F165"/>
    <mergeCell ref="B168:F168"/>
    <mergeCell ref="B173:F173"/>
    <mergeCell ref="B174:F174"/>
    <mergeCell ref="B179:F179"/>
    <mergeCell ref="B182:F182"/>
    <mergeCell ref="B186:F186"/>
    <mergeCell ref="B232:F232"/>
    <mergeCell ref="B200:F200"/>
    <mergeCell ref="B201:F201"/>
    <mergeCell ref="B204:F204"/>
    <mergeCell ref="B207:F207"/>
    <mergeCell ref="B211:F211"/>
    <mergeCell ref="B214:F214"/>
    <mergeCell ref="B219:F219"/>
    <mergeCell ref="B220:F220"/>
    <mergeCell ref="B221:F221"/>
    <mergeCell ref="B225:F225"/>
    <mergeCell ref="B229:F229"/>
    <mergeCell ref="B244:F244"/>
    <mergeCell ref="B246:F246"/>
    <mergeCell ref="B248:F248"/>
    <mergeCell ref="B250:F250"/>
    <mergeCell ref="B234:F234"/>
    <mergeCell ref="B238:F238"/>
    <mergeCell ref="B239:F239"/>
    <mergeCell ref="B242:F242"/>
    <mergeCell ref="B276:F276"/>
    <mergeCell ref="B251:F251"/>
    <mergeCell ref="B253:F253"/>
    <mergeCell ref="B255:F255"/>
    <mergeCell ref="B259:F259"/>
    <mergeCell ref="B262:F262"/>
    <mergeCell ref="B264:F264"/>
    <mergeCell ref="B292:F292"/>
    <mergeCell ref="B295:F295"/>
    <mergeCell ref="B297:F297"/>
    <mergeCell ref="B300:F300"/>
    <mergeCell ref="A1:F1"/>
    <mergeCell ref="B282:F282"/>
    <mergeCell ref="B283:F283"/>
    <mergeCell ref="B285:F285"/>
    <mergeCell ref="B287:F287"/>
    <mergeCell ref="B289:F289"/>
    <mergeCell ref="B290:F290"/>
    <mergeCell ref="B266:F266"/>
    <mergeCell ref="B268:F268"/>
    <mergeCell ref="B269:F269"/>
    <mergeCell ref="B273:F273"/>
    <mergeCell ref="B275:F275"/>
  </mergeCells>
  <pageMargins left="0.70866141732283472" right="0.70866141732283472" top="2.1259842519685042" bottom="0.74803149606299213" header="0.31496062992125984" footer="0.31496062992125984"/>
  <pageSetup paperSize="9" scale="75" fitToHeight="0" orientation="portrait" r:id="rId1"/>
  <headerFooter>
    <oddHeader>&amp;L&amp;G&amp;R&amp;G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Egmosil Mota Silva</dc:creator>
  <cp:lastModifiedBy>Egmosil Mota Silva</cp:lastModifiedBy>
  <cp:lastPrinted>2024-12-17T11:52:41Z</cp:lastPrinted>
  <dcterms:created xsi:type="dcterms:W3CDTF">2024-12-11T15:15:31Z</dcterms:created>
  <dcterms:modified xsi:type="dcterms:W3CDTF">2024-12-17T15:57:27Z</dcterms:modified>
</cp:coreProperties>
</file>