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https://d.docs.live.net/8855db07bd8cb894/Ambiente de Trabalho/Gondomar/"/>
    </mc:Choice>
  </mc:AlternateContent>
  <xr:revisionPtr revIDLastSave="0" documentId="8_{FACCB9AB-A273-4D1C-96ED-9354BF87F281}" xr6:coauthVersionLast="47" xr6:coauthVersionMax="47" xr10:uidLastSave="{00000000-0000-0000-0000-000000000000}"/>
  <bookViews>
    <workbookView xWindow="-120" yWindow="-120" windowWidth="20730" windowHeight="11040" xr2:uid="{00000000-000D-0000-FFFF-FFFF00000000}"/>
  </bookViews>
  <sheets>
    <sheet name="ORÇAMENTAÇÃO" sheetId="1" r:id="rId1"/>
  </sheets>
  <definedNames>
    <definedName name="_xlnm.Print_Area" localSheetId="0">ORÇAMENTAÇÃO!$A$2:$F$146</definedName>
    <definedName name="_xlnm.Print_Titles" localSheetId="0">ORÇAMENTAÇÃO!$1:$3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1" i="1" l="1"/>
  <c r="F81" i="1" l="1"/>
  <c r="F80" i="1"/>
  <c r="F28" i="1" l="1"/>
  <c r="F27" i="1"/>
  <c r="F128" i="1"/>
  <c r="F127" i="1"/>
  <c r="F132" i="1" l="1"/>
  <c r="F126" i="1"/>
  <c r="F59" i="1"/>
  <c r="F38" i="1"/>
  <c r="F26" i="1"/>
  <c r="F24" i="1"/>
  <c r="F78" i="1"/>
  <c r="F88" i="1"/>
  <c r="F86" i="1"/>
  <c r="F134" i="1" l="1"/>
  <c r="F100" i="1"/>
  <c r="F98" i="1"/>
  <c r="F99" i="1"/>
  <c r="F142" i="1"/>
  <c r="F140" i="1"/>
  <c r="F89" i="1" l="1"/>
  <c r="F102" i="1" l="1"/>
  <c r="F76" i="1" l="1"/>
  <c r="F112" i="1"/>
  <c r="F117" i="1"/>
  <c r="F60" i="1"/>
  <c r="F54" i="1"/>
  <c r="F55" i="1"/>
  <c r="F56" i="1"/>
  <c r="F57" i="1"/>
  <c r="F58" i="1"/>
  <c r="F61" i="1"/>
  <c r="F49" i="1"/>
  <c r="F43" i="1"/>
  <c r="F44" i="1"/>
  <c r="F97" i="1"/>
  <c r="F101" i="1"/>
  <c r="F103" i="1"/>
  <c r="F85" i="1"/>
  <c r="F87" i="1"/>
  <c r="F18" i="1"/>
  <c r="F19" i="1"/>
  <c r="F20" i="1"/>
  <c r="F25" i="1"/>
  <c r="F9" i="1"/>
  <c r="F10" i="1"/>
  <c r="F4" i="1"/>
  <c r="F91" i="1" l="1"/>
  <c r="F105" i="1"/>
  <c r="F30" i="1"/>
  <c r="F63" i="1"/>
  <c r="F119" i="1"/>
  <c r="F51" i="1"/>
  <c r="F12" i="1"/>
  <c r="F146" i="1" l="1"/>
</calcChain>
</file>

<file path=xl/sharedStrings.xml><?xml version="1.0" encoding="utf-8"?>
<sst xmlns="http://schemas.openxmlformats.org/spreadsheetml/2006/main" count="206" uniqueCount="164">
  <si>
    <t>DESCRIÇÃO</t>
  </si>
  <si>
    <t>ART.º</t>
  </si>
  <si>
    <t>QUANT.</t>
  </si>
  <si>
    <t>U.M.</t>
  </si>
  <si>
    <t>P. UNIT.</t>
  </si>
  <si>
    <t>1.1</t>
  </si>
  <si>
    <t>2.1</t>
  </si>
  <si>
    <t>ml</t>
  </si>
  <si>
    <t>4.1</t>
  </si>
  <si>
    <t>P. TOTAIS</t>
  </si>
  <si>
    <t>TRABALHOS PREPARATÓRIOS</t>
  </si>
  <si>
    <t>ESTALEIRO</t>
  </si>
  <si>
    <t>1.1.1</t>
  </si>
  <si>
    <t xml:space="preserve">vg </t>
  </si>
  <si>
    <t xml:space="preserve">un </t>
  </si>
  <si>
    <t xml:space="preserve">m² </t>
  </si>
  <si>
    <t>PREPARAÇÃO DO FUNDO DE CAIXA</t>
  </si>
  <si>
    <t>PAVIMENTAÇÃO</t>
  </si>
  <si>
    <t>3.2</t>
  </si>
  <si>
    <t>3.2.1</t>
  </si>
  <si>
    <t>3.2.2</t>
  </si>
  <si>
    <t>REDE DE DRENAGEM DE ÁGUAS PLUVIAIS</t>
  </si>
  <si>
    <t>TUBAGEM E ELEMENTOS ACESSÓRIOS À REDE</t>
  </si>
  <si>
    <t>5.1.2</t>
  </si>
  <si>
    <t>CÂMARAS DE VISITA</t>
  </si>
  <si>
    <t>5.1.2.1</t>
  </si>
  <si>
    <t>SUMIDOUROS</t>
  </si>
  <si>
    <t>6.1</t>
  </si>
  <si>
    <t>DIVERSOS</t>
  </si>
  <si>
    <t>Torneiras de corte de abastecimento de água</t>
  </si>
  <si>
    <t>6.1.1</t>
  </si>
  <si>
    <t>6.1.2</t>
  </si>
  <si>
    <t>GENERALIDADES</t>
  </si>
  <si>
    <t>PLANTAÇÕES</t>
  </si>
  <si>
    <t>1.1.2</t>
  </si>
  <si>
    <t>DEMOLIÇÕES</t>
  </si>
  <si>
    <t>CAMADAS DE MISTURAS BETUMINOSAS A QUENTE</t>
  </si>
  <si>
    <t>Valor Total s/ IVA</t>
  </si>
  <si>
    <t>TERRA VEGETAL</t>
  </si>
  <si>
    <t>Fornecimento, transporte  e colocação de terra vegetal em caldeiras com espalhamento na ordem de 1,00m de profundidade.</t>
  </si>
  <si>
    <r>
      <t>m</t>
    </r>
    <r>
      <rPr>
        <vertAlign val="superscript"/>
        <sz val="10"/>
        <rFont val="Calibri"/>
        <family val="2"/>
      </rPr>
      <t>3</t>
    </r>
    <r>
      <rPr>
        <sz val="10"/>
        <rFont val="Calibri"/>
        <family val="2"/>
      </rPr>
      <t xml:space="preserve"> </t>
    </r>
  </si>
  <si>
    <t>ÁRVORES</t>
  </si>
  <si>
    <t>un</t>
  </si>
  <si>
    <t>Gás</t>
  </si>
  <si>
    <t>6.1.3</t>
  </si>
  <si>
    <t>2.1.2</t>
  </si>
  <si>
    <t>2.1.3</t>
  </si>
  <si>
    <t>2.2</t>
  </si>
  <si>
    <t>7.1</t>
  </si>
  <si>
    <t>LEVANTAMENTO À COTA FINAL DE TAMPAS OU OUTROS DISPOSITIVOS DAS DIFERENTES INFRAESTRUTURAS:</t>
  </si>
  <si>
    <t>9.1</t>
  </si>
  <si>
    <t>4.4</t>
  </si>
  <si>
    <t>4.7</t>
  </si>
  <si>
    <t>ELETRICIDADE E TELECOMUNICAÇÕES</t>
  </si>
  <si>
    <t>7.2</t>
  </si>
  <si>
    <t>TOTAL ART.º 1</t>
  </si>
  <si>
    <t>TOTAL ART.º 2</t>
  </si>
  <si>
    <t>TOTAL ART.º 3</t>
  </si>
  <si>
    <t>TOTAL ART.º 4</t>
  </si>
  <si>
    <t>TOTAL ART.º 5</t>
  </si>
  <si>
    <t>TOTAL ART.º 6</t>
  </si>
  <si>
    <t>TOTAL ART.º 7</t>
  </si>
  <si>
    <t>Montagem e desmontagem  de estaleiro para a execução da empreitada, incluindo montagem e desmontagem de máquinas e equipamentos, instalações provisórias para pessoal e fiscalização, instalações sanitárias, redes provisórias de electricidade, água e saneamento, vedação da obra com tapume metálico, fornecimento e colocação de placas indicativas da obra, manutenção ou reposição de caminhos e servidões e demais trabalhos preparatórios necessários.</t>
  </si>
  <si>
    <t>Execução de corte de tapete betuminoso com serra mecânica, incluindo o fornecimento de todos os materiais necessários e a execução de todos os trabalhos acessórios e complementares necessários à sua boa execução e acabamento.</t>
  </si>
  <si>
    <t>Fornecimento e colocação de placa de obra, com indicação do dono de obra, prazo, valor e adjudicatário, de acordo com o desenho fornecido, incluindo o fornecimento dos materiais e execução de todos os trabalhos acessórios e complementares necessários à sua boa execução e acabamento.</t>
  </si>
  <si>
    <t>Fornecimento e execução de camada de betão betuminoso, com características de regularização, com 0,10 m de espessura, após recalque, incluindo ensaibramento e rega de colagem em CRS-1 à taxa de 0,75kg/m2, incluindo todos os trabalhos necessários à sua boa execução e acabamento, carga, descarga, remoção e transporte de excedentes a vazadouro licenciado.</t>
  </si>
  <si>
    <t>Fornecimento e execução de camada de regularização e desgaste a tapete betuminoso a quente com 0,06 m de espessura, após recalque, no ponto mais desfavorável, por forma a garantir um perfil transversal de duas águas com 2,5% de inclinação cada, incluindo rega de colagem em CRS-1 à taxa de 0,75kg/m2, incluindo todos os trabalhos necessários à sua boa execução e acabamento, carga, descarga, remoção e transporte de excedentes a vazadouro licenciado.</t>
  </si>
  <si>
    <t>Fornecimento e plantação de árvores , fornecidas  em vaso, incluindo tutoragem dupla em madeira de pinho tratada e todos os trabalhos e materiais necessários a esta tarefa (como abertura de cova, fornecimento e deposição no fundo da cova de camada de brita 15/30 (h= 0,30m), plantação e refechamento de cova  com terra vegetal, rega, fornecimento e colocação de tela anti raíz, fertilização/correcção, utilizando, sempre que necessário, adubos de libertação controlada nunca inferiores a 8/9 meses), assim como carga, descarga, remoção e transporte de lixos e restos de obra a vazadouro do empreiteiro. 
Das seguintes espécies:</t>
  </si>
  <si>
    <t xml:space="preserve"> </t>
  </si>
  <si>
    <t>Levantamento de pavimento existente a cubos de granito com recurso a crivo, incluindo carga, descarga, remoção e transporte a vazadouro, indicado pela Câmara Municipal de Gondomar (considerar a área do municipio); os materiais sobrantes serão removidos e transportados a vazadouro do empreiteiro.</t>
  </si>
  <si>
    <t>PASSEIOS E LANCIS</t>
  </si>
  <si>
    <t>7.1.1</t>
  </si>
  <si>
    <t>7.2.1</t>
  </si>
  <si>
    <t>7.2.1.1</t>
  </si>
  <si>
    <t>Fornecimento e assentamento de lancil recto de granito 0,20m de largura e 0,25m de altura, incluindo, fornecimento de todos os materiais, fecho de juntas, abertura de caboucos, execução de fundação em betão, carga, descarga, remoção e transporte de excedentes a vazadouro do empreiteiro, execução de todos os trabalhos acessórios e complementares necessários à sua boa execução e acabamento de acordo com pormenor desenhado.</t>
  </si>
  <si>
    <t>Fornecimento e assentamento de lancil recto de granito de 0,10m de largura e 0,25m de altura, com chanfro, incluindo fornecimento de todos os materiais, fecho de juntas, abertura de caboucos, execução de fundação em betão, carga, descarga, remoção e transporte de excedentes a vazadouro do empreiteiro, execução de todos os trabalhos acessórios e complementares necessários à sua boa execução e acabamento de acordo com pormenor desenhado.</t>
  </si>
  <si>
    <t>Fornecimento e assentamento de lancil de granito de rampa, com 0,20m de piso e 0,30m de rampa, incluindo fornecimento de todos os materiais, fecho de juntas, abertura de caboucos, execução de fundação em betão, carga, descarga, remoção e transporte de excedentes a vazadouro do empreiteiro, execução de todos os trabalhos acessórios e complementares necessários à sua boa execução e acabamento de acordo com pormenor desenhado.</t>
  </si>
  <si>
    <t>TELECOMUNICAÇÕES</t>
  </si>
  <si>
    <r>
      <rPr>
        <b/>
        <sz val="10"/>
        <rFont val="Calibri"/>
        <family val="2"/>
      </rPr>
      <t>NOTA:</t>
    </r>
    <r>
      <rPr>
        <sz val="10"/>
        <rFont val="Calibri"/>
        <family val="2"/>
      </rPr>
      <t xml:space="preserve"> Em relação às telecomunicações não foi contemplado nada, apenas será executado o estiramento de cabos e limpeza dos que não estejam a ser utilizados.</t>
    </r>
  </si>
  <si>
    <t>6.1.4</t>
  </si>
  <si>
    <t>Telecomunicações</t>
  </si>
  <si>
    <t>Fornecimento e assentamento de lancil curvo de granito 0,20m de largura e 0,25m de altura, incluindo fornecimento de todos os materiais, fecho de juntas, abertura de caboucos, execução de fundação em betão, carga, descarga, remoção e transporte de excedentes a vazadouro do empreiteiro, execução de todos os trabalhos acessórios e complementares necessários à sua boa execução e acabamento de acordo com pormenor desenhado.</t>
  </si>
  <si>
    <t xml:space="preserve">Fornecimento e aplicação de pavê de acessibilidade "Lajeta de Acessibilidade SEG 40*40*6", do tipo "Presdouro" ou equivalente, cor preto, a aplicar de acordo com as indicações da fiscalização e a NP 4564/2019, incluindo fornecimento e execução de base em agregado britado de granulometria extensa com 0,15m de espessura após compactação, fornecimento e execução de massame de betão C16/20 com 0,10m de espessura, fornecimento de camada de areia para assentamento,  abertura de caixa com 0,35m de altura, carga, descarga, remoção e transporte de produtos sobrantes a vazadouro do empreiteiro e execução de todos os trabalhos acessórios e complementares necessários à sua boa execução e acabamento. O material a aplicar terá de ser previamente aprovado pela fiscalização. </t>
  </si>
  <si>
    <t xml:space="preserve">Fornecimento e aplicação de pavê de acessibilidade "Lajeta de Acessibilidade LG/LGT 40*40*6", do tipo "Presdouro" ou equivalente, cor preto, a aplicar de acordo com as indicações da fiscalização e a NP 4564/2019, incluindo fornecimento e execução de base em agregado britado de granulometria extensa com 0,15m de espessura após compactação, fornecimento e execução de massame de betão C16/20 com 0,10m de espessura, fornecimento de camada de areia para assentamento,  abertura de caixa com 0,35m de altura, carga, descarga, remoção e transporte de produtos sobrantes a vazadouro do empreiteiro e execução de todos os trabalhos acessórios e complementares necessários à sua boa execução e acabamento. O material a aplicar terá de ser previamente aprovado pela fiscalização. </t>
  </si>
  <si>
    <t xml:space="preserve">Execução de passeios em cubos de granito cinza de 1ª escolha com 5cm de aresta, incluindo o fornecimento, fechamento de juntas com goma de cimento, assentes sobre caixa de areia e cimento ao traço 1/8 com 0,05m de espessura incluindo, massame de betão da classe C16/20 com a espessura de 0,10m, colocação de rede electrosoldada tipo CQ30 nas entradas das garagens, fundação constituída por uma camada de agregado britado de granulametria extensa (ABGE) com 0,20 m de espessura após compactação, abertura de caixa de pavimento e regularização do fundo da mesma com 0,40m de profundidade, execução de todos os trabalhos acessórios e complementares necessários à sua boa execução e acabamento de acordo com pormenor desenhado, fornecimento de todos os materiais necessários, carga, descarga, remoção e transporte de produtos sobrantes a vazadouro do empreiteiro. </t>
  </si>
  <si>
    <t>Fornecimento e colocação de canal de drenagem linear com 200mm de largura em ferro fundido dúctil do tipo "V-Line da Capa Drain" ou equivalente, incluindo abertura de cabouco, execução de fundação em betão da classe C16/20, assentamento conforme indicações do fabricante, fornecimento e execução de ligações ao sistema de drenagem de águas pluviais, escavação, carga, descarga, remoção e transporte dos produtos sobrantes a vazadouro do empreiteiro e  execução de todos os trabalhos acessórios e complementares necessários à sua boa execução e acabamento.</t>
  </si>
  <si>
    <t>4.2</t>
  </si>
  <si>
    <t>Levantamento de lancis, passeios, escadas ou outros elementos construtivos existentes e a sua fundação, incluindo carga, descarga, remoção e transporte de produtos sobrantes a vazadouro licenciado, exceto dos materiais indicados pela fiscalização que serão depositados em vazadouro a indicar pela CMG, e execução de todos os trabalhos acessórios e complementares necessários à sua boa execução e acabamento.</t>
  </si>
  <si>
    <t>Execução de fresagem de pavimento betuminoso com a espessura de 0,10m incluindo, carga, descarga, remoção e transporte dos produtos sobrantes a vazadouro licenciado, fornecimento de todos os materiais necessários e execução de todos os trabalhos acessórios e complementares necessários à sua boa execução e acabamento.</t>
  </si>
  <si>
    <t>Reparação das camaras de visita existentes, nomeadamente limpeza, reconstrução de fundo de caixa, golas e fornecimento e montagem de aros e  tampas em ferro fundido da classe D400, com dispositivo de fecho, apoio elástico anti-ruído, tipo PAM - Rexess 2, ou equivalente, de acordo com peça desenhada fornecida.</t>
  </si>
  <si>
    <t>Reparação das camaras de visita</t>
  </si>
  <si>
    <t>6.1.5</t>
  </si>
  <si>
    <t>Tampas de águas residuais (Camaras de visita)</t>
  </si>
  <si>
    <t>Tampas de águas residuais (CRLs)</t>
  </si>
  <si>
    <t>Tampas de águas pluviais (Camara de visita)</t>
  </si>
  <si>
    <t>Tampas de águas pluviais (Caixas de recolha nos passeios)</t>
  </si>
  <si>
    <t>2.1.1</t>
  </si>
  <si>
    <t>2.2.1</t>
  </si>
  <si>
    <t>3.3</t>
  </si>
  <si>
    <t>4.3</t>
  </si>
  <si>
    <t>4.5</t>
  </si>
  <si>
    <t>4.6</t>
  </si>
  <si>
    <t>5.1.2.2</t>
  </si>
  <si>
    <t>Assentamento de cubos de granito provenientes do levantamento do existente com  10 cm de aresta, incluindo a regularização e compactação do fundo da caixa de assentamento, fornecimento e execução de camada de areia com a espessura de 10cm para assentamento, fornecimento e enchimento das juntas de separação com areia, execução de todos os trabalhos necessários à sua boa execução e acabamento, carga, descarga, remoção e transporte de excedentes a vazadouro do empreiteiro.</t>
  </si>
  <si>
    <t>Eliminação das ligações de águas pluviais existentes aos lancis dos passeios, incluindo fornecimento de materiais e execução de caixas de visita com dimensões interiores de (40x40)cm, devidamente ceresitadas, fornecimento e colocação de tampa em ferro fundido rebaixada da classe de resistência C250, execução da ligação do sistema predial à caixa a executar incluindo fornecimento e assentamento de tubagem e acessórios, execução da ligação ao sistema público de drenagem de águas pluviais incluindo fornecimento e assentamento de tubagem e acessórios em PP Corrugado SN8 DN 160 mm ou DN 200mm consoante os casos, do tipo "Duralight" ou equivalente, escavação, carga, descarga, remoção e transporte dos produtos sobrantes a vazadouro do empreiteiro e  execução de todos os trabalhos acessórios e complementares necessários à sua boa execução e acabamento.</t>
  </si>
  <si>
    <t>Fornecimento e aplicação de grelha de sarjeta com gola de betão, da classe de resistência D400 do tipo "Tubani" ou equivalente, incluindo grelha anti-roubo em ferro fundido ductil, com caixa de sarjeta completa com fundo (composição A), rebocos, ramal de ligação em tubagem PP Corrugado SN8, DN 200 mm ou DN 315mm consoante os casos, do tipo "Duralight" ou equivalente, acessórios, carga, descarga, remoção e transporte dos produtos sobrantes a vazadouro do empreiteiro e execução de todos os trabalhos acessórios e complementares necessários à sua boa execução e acabamento.</t>
  </si>
  <si>
    <t>Recolocação de CRL´s, nos novos alinhamentos dos passeios, incluindo demolição de massames, escavação manual,  fornecimento e assentamento de todos os materiais e acessórios necessários, nomeadamente, tampas rebaixadas quando aplicável em FFD da classe C 250, tubagens, uniões, e aumentos para subir as caixas à cota do passeio com os diâmetros e classes de resistência adequadas, escavação, carga, descarga, remoção e transporte dos produtos sobrantes a vazadouro do empreiteiro e  execução de todos os trabalhos acessórios e complementares necessários à sua boa execução e acabamento. O material a aplicar terá de ser previamente aprovado pela fiscalização.</t>
  </si>
  <si>
    <t>Acer Rubrum (Bordo Vermelho) alt. min. 3.00m</t>
  </si>
  <si>
    <t>Fornecimento e execução de caixas de visita em argolas de betão pré-fabricadas com diâmetro interno de 1,00m, rematadas superiormente com cone assimétrico e soleira com a profundidade  igual ou inferior a 2,50 m, incluindo ainda movimentos de terra, carga, descarga, transporte de sobrantes a vazadouro do empreiteiro, fornecimento e montagem de acessórios e materiais, execução de todos os trabalhos acessórios e complementares necessários à sua boa execução e acabamento, fornecimento e montagem de aros e  tampas em ferro fundido da classe D400, com dispositivo de fecho, apoio elástico anti-ruído, tipo PAM - Rexess 2, ou equivalente, degraus de acesso em aço revestido de polipropileno; levantamento e reposição de  pavimento quando necessário, ceresite interior, fechamento de juntas, em argamassa de cimento, das argolas de betão no exterior, reboco do interior e execução do fundo da caixa, de acordo com peça desenhada fornecida. O material a aplicar terá de ser previamente aprovado pela fiscalização.</t>
  </si>
  <si>
    <t>Simples</t>
  </si>
  <si>
    <t>Levantamento de pavimento betuminoso existente, incluindo carga, descarga, remoção e transporte de produtos sobrantes a vazadouro licenciado.</t>
  </si>
  <si>
    <t>2.2.2</t>
  </si>
  <si>
    <t>Execução de abertura de caixa de pavimento com 0,56m de profundidade e regularização do fundo da mesma incluindo, todos os trabalhos necessários à sua boa execução, carga, descarga, remoção e transporte de produtos sobrantes a vazadouro do empreiteiro.</t>
  </si>
  <si>
    <t>2.2.3</t>
  </si>
  <si>
    <t>3.1</t>
  </si>
  <si>
    <t>CAMADAS GRANULARES</t>
  </si>
  <si>
    <t>3.1.1</t>
  </si>
  <si>
    <t>Com características de base:</t>
  </si>
  <si>
    <t>3.1.1.1</t>
  </si>
  <si>
    <t>Fornecimento e execução de camada em agregado britado de granulometria extensa, incluindo todos os trabalhos necessários à sua boa execução e acabamento, carga, descarga, remoção e transporte de excedentes a vazadouro licenciado:</t>
  </si>
  <si>
    <t>3.1.1.1.1</t>
  </si>
  <si>
    <t>Com 0,40 m de espessura após compactação.</t>
  </si>
  <si>
    <t>3.3.1</t>
  </si>
  <si>
    <t xml:space="preserve">PAVIMENTO EM CUBO DE GRANITO </t>
  </si>
  <si>
    <t>Execução de passeio em betonilha esquartelada (20x20)cm em argamassa de cimento ao traço 1:2, com 0,04m de espessura e juntas de dilatação de 1cm afastadas de 3,00m preenchidas com produto adequado, incluindo, massame em betão C16/20 com a espessura de 0.10m, rede electrosoldada tipo CQ30 nas entradas das garagens, fundação constituída por uma camada de agregado britado de granulametria extensa (ABGE) com 0,15 m de espessura após compactação, abertura de caixa com 0,29m de altura,
execução de todos os trabalhos acessórios e complementares necessários à sua boa execução e acabamento de acordo com pormenor desenhado, carga, descarga, remoção e transporte de produtos sobrantes a vazadouro do empreiteiro.</t>
  </si>
  <si>
    <t xml:space="preserve">m2 </t>
  </si>
  <si>
    <t>4.8</t>
  </si>
  <si>
    <t>MUROS</t>
  </si>
  <si>
    <t>Muro de Vedação</t>
  </si>
  <si>
    <t>Chapisco, emboço e reboco com argamassa de cimento e areia ao traço 1:4, devidamente desempenado, sobre muro de blocos.</t>
  </si>
  <si>
    <r>
      <t>m</t>
    </r>
    <r>
      <rPr>
        <vertAlign val="superscript"/>
        <sz val="10"/>
        <rFont val="Calibri"/>
        <family val="2"/>
      </rPr>
      <t>2</t>
    </r>
    <r>
      <rPr>
        <sz val="10"/>
        <rFont val="Calibri"/>
        <family val="2"/>
      </rPr>
      <t xml:space="preserve"> </t>
    </r>
  </si>
  <si>
    <t>Pintura de muros exteriores numa face com tinta plástica tipo Cin Nováqua RA, ou equivalente, cores a indicar, nas demãos necessárias, sobre primário isolante tipo Cinolite, ou equivalente, incluindo o fornecimento dos respectivos materiais.</t>
  </si>
  <si>
    <t>8.1.1</t>
  </si>
  <si>
    <t>8.1.2</t>
  </si>
  <si>
    <t>8.1.3</t>
  </si>
  <si>
    <t>8.2</t>
  </si>
  <si>
    <t>8.2.1</t>
  </si>
  <si>
    <t>Muro em pedra</t>
  </si>
  <si>
    <t>10.1</t>
  </si>
  <si>
    <t>Construção de muros em blocos de betão de 20cm de espessura, com 1,20m livres, sapata contínua em betão armado de secção (60x40)cm, em blocos de betão de 20cm de largura com pilares de betão armado espaçados de 5metros, de secção (20x20)cm armadura constituída por 4Ø12mm e estribo de Ø8mm afastado de 0,15m, e cinta de travação com a mesma secção e armadura, de acordo com pormenor.</t>
  </si>
  <si>
    <t>Fornecimento e execução de Muro de carga de alvenaria ordinária a uma face à vista, com peças irregular em bruto, de pedra granítica, com as suas faces por trabalhar, assentes em seco incluindo a colocação de perpianhos de trecho em trecho e nivelamento do muro. O conjunto será monolítico, não apresentará excentricidades e terá bom aspecto.</t>
  </si>
  <si>
    <t>2.2.4</t>
  </si>
  <si>
    <t>Desmatação nas zonas de alargamento da faixa de rodagem até ao seu novo alinhamento, incluindo todos os trabalhos necessários à sua boa execução, carga, descarga, remoção e transporte de produtos sobrantes a vazadouro do empreiteiro.</t>
  </si>
  <si>
    <t>2.2.5</t>
  </si>
  <si>
    <t>Escavação nas zonas de alargamento da faixa de rodagem até ao seu novo alinhamento, incluindo todos os trabalhos necessários à sua boa execução, carga, descarga, remoção e transporte de produtos sobrantes a vazadouro do empreiteiro.</t>
  </si>
  <si>
    <t>m3</t>
  </si>
  <si>
    <r>
      <rPr>
        <b/>
        <sz val="10"/>
        <rFont val="Calibri"/>
        <family val="2"/>
      </rPr>
      <t>NOTA:</t>
    </r>
    <r>
      <rPr>
        <sz val="10"/>
        <rFont val="Calibri"/>
        <family val="2"/>
      </rPr>
      <t xml:space="preserve"> Em relação á Electricidade e iluminação publica não foi contemplado nada. Será solicitado a relocalização de alguns postes para novos alinhamentos. </t>
    </r>
  </si>
  <si>
    <t>Fornecimento e aplicação de grelha de sarjeta com gola metalica, da classe de resistência D400 do tipo "Tubani" ou equivalente, incluindo grelha anti-roubo em ferro fundido ductil, com caixa de sarjeta completa com fundo (composição B), rebocos, ramal de ligação em tubagem PP Corrugado SN8, DN 200 mm ou DN 315mm consoante os casos, do tipo "Duralight" ou equivalente, acessórios, escavação, carga, descarga, remoção e transporte dos produtos sobrantes a vazadouro do empreiteiro e execução de todos os trabalhos acessórios e complementares necessários à sua boa execução e acabamento.</t>
  </si>
  <si>
    <t>Fornecimento e execução de caixas de visita simples com profundidade superior a 2,5m ou de queda guiada com profundidade igual ou superior a 2,00m, em argolas de betão pré-fabricadas com diâmetro interno de 1,20m, rematadas superiormente com cone assimétrico e soleira, incluindo ainda movimentos de terra, carga, descarga, transporte de sobrantes para local a definir pela fiscalização, todos os acessórios, materiais, tubagem, maciços de protecção em betão, trabalhos acessórios e complementares necessários à sua boa execução, fornecimento e montagem de aros e  tampas em ferro fundido da classe D400, com dispositivo de fecho, apoio elástico anti-ruído, tipo PAM - Rexess 2, ou equivalente, degraus de acesso em aço revestido de polipropileno; levantamento e reposição de  pavimento, ceresite, reboco e execução do fundo da caixa, de acordo com peça desenhada fornecida.</t>
  </si>
  <si>
    <t>Queda Guiada</t>
  </si>
  <si>
    <t>Fornecimento e assentamento de tubagem em PP Corrugado SN8 do tipo "Duralight" ou equivalente, em toda a extensão da rede a executar, incluindo abertura e fecho de vala em tout-venant, em conformidade com o desenho de pormenor, com a profundidade minima de 1,50m, em terreno de qualquer natureza, incluindo carga, descarga, remoção e transporte de produtos sobrantes a vazadouro do empreiteiro, assim como, execução de todos os trabalhos acessórios e complementares necessários à sua boa execução e acabamento. O material a aplicar terá de ser previamente aprovado pela fiscalização.</t>
  </si>
  <si>
    <t>DN 500 mm</t>
  </si>
  <si>
    <t xml:space="preserve">ml </t>
  </si>
  <si>
    <t>5,1,1</t>
  </si>
  <si>
    <t>5,1,1,1</t>
  </si>
  <si>
    <t>5.1.2.1.1</t>
  </si>
  <si>
    <t>5.1.2.2.1</t>
  </si>
  <si>
    <t>5.1.2.2.2</t>
  </si>
  <si>
    <t>5.1.3</t>
  </si>
  <si>
    <t>5.1.3.1</t>
  </si>
  <si>
    <t>5.1.3.2</t>
  </si>
  <si>
    <t>5.1.3.3</t>
  </si>
  <si>
    <t>5.1.3.4</t>
  </si>
  <si>
    <t>5.1.3.5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</si>
</sst>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00\ &quot;€&quot;"/>
    <numFmt numFmtId="165" formatCode="#,##0.00&quot; €&quot;"/>
    <numFmt numFmtId="166" formatCode="General_)"/>
    <numFmt numFmtId="167" formatCode="_-* #,##0.00\ [$€-1]_-;\-* #,##0.00\ [$€-1]_-;_-* &quot;-&quot;??\ [$€-1]_-"/>
    <numFmt numFmtId="168" formatCode="#,##0&quot;$&quot;_-;[Red]#,##0&quot;$&quot;\-"/>
  </numFmts>
  <fonts count="19" x14ac:knownFonts="1">
    <font>
      <sz val="10"/>
      <name val="Arial"/>
    </font>
    <font>
      <sz val="8"/>
      <name val="Arial"/>
      <family val="2"/>
    </font>
    <font>
      <sz val="10"/>
      <name val="Calibri"/>
      <family val="2"/>
    </font>
    <font>
      <b/>
      <sz val="10"/>
      <name val="Calibri"/>
      <family val="2"/>
    </font>
    <font>
      <sz val="10"/>
      <color indexed="8"/>
      <name val="Calibri"/>
      <family val="2"/>
    </font>
    <font>
      <sz val="11"/>
      <color indexed="8"/>
      <name val="Calibri"/>
      <family val="2"/>
    </font>
    <font>
      <sz val="10"/>
      <name val="Arial"/>
      <family val="2"/>
    </font>
    <font>
      <sz val="10"/>
      <name val="Courier"/>
      <family val="3"/>
    </font>
    <font>
      <vertAlign val="superscript"/>
      <sz val="10"/>
      <name val="Calibri"/>
      <family val="2"/>
    </font>
    <font>
      <sz val="10"/>
      <name val="Calibri"/>
      <family val="2"/>
      <scheme val="minor"/>
    </font>
    <font>
      <b/>
      <sz val="10"/>
      <name val="Calibri"/>
      <family val="2"/>
      <scheme val="minor"/>
    </font>
    <font>
      <sz val="10"/>
      <name val="MS Sans Serif"/>
      <family val="2"/>
    </font>
    <font>
      <b/>
      <sz val="11"/>
      <color indexed="52"/>
      <name val="Calibri"/>
      <family val="2"/>
    </font>
    <font>
      <sz val="11"/>
      <color indexed="62"/>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1"/>
      <color indexed="8"/>
      <name val="Calibri"/>
      <family val="2"/>
    </font>
  </fonts>
  <fills count="9">
    <fill>
      <patternFill patternType="none"/>
    </fill>
    <fill>
      <patternFill patternType="gray125"/>
    </fill>
    <fill>
      <patternFill patternType="solid">
        <fgColor indexed="33"/>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indexed="47"/>
      </patternFill>
    </fill>
    <fill>
      <patternFill patternType="solid">
        <fgColor indexed="22"/>
      </patternFill>
    </fill>
    <fill>
      <patternFill patternType="solid">
        <fgColor indexed="26"/>
      </patternFill>
    </fill>
  </fills>
  <borders count="55">
    <border>
      <left/>
      <right/>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top/>
      <bottom style="hair">
        <color indexed="64"/>
      </bottom>
      <diagonal/>
    </border>
    <border>
      <left/>
      <right style="hair">
        <color indexed="64"/>
      </right>
      <top/>
      <bottom style="hair">
        <color indexed="64"/>
      </bottom>
      <diagonal/>
    </border>
    <border>
      <left/>
      <right style="hair">
        <color indexed="64"/>
      </right>
      <top/>
      <bottom/>
      <diagonal/>
    </border>
    <border>
      <left/>
      <right style="hair">
        <color indexed="64"/>
      </right>
      <top style="hair">
        <color indexed="64"/>
      </top>
      <bottom style="hair">
        <color indexed="64"/>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right style="medium">
        <color indexed="64"/>
      </right>
      <top style="hair">
        <color indexed="64"/>
      </top>
      <bottom/>
      <diagonal/>
    </border>
    <border>
      <left style="medium">
        <color indexed="64"/>
      </left>
      <right style="hair">
        <color indexed="64"/>
      </right>
      <top/>
      <bottom/>
      <diagonal/>
    </border>
    <border>
      <left/>
      <right style="medium">
        <color indexed="64"/>
      </right>
      <top/>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bottom style="hair">
        <color indexed="64"/>
      </bottom>
      <diagonal/>
    </border>
    <border>
      <left style="medium">
        <color indexed="64"/>
      </left>
      <right/>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top/>
      <bottom/>
      <diagonal/>
    </border>
  </borders>
  <cellStyleXfs count="19">
    <xf numFmtId="0" fontId="0" fillId="0" borderId="0"/>
    <xf numFmtId="44" fontId="5" fillId="0" borderId="0" applyFont="0" applyFill="0" applyBorder="0" applyAlignment="0" applyProtection="0"/>
    <xf numFmtId="0" fontId="6" fillId="0" borderId="0">
      <alignment horizontal="justify"/>
    </xf>
    <xf numFmtId="0" fontId="6" fillId="0" borderId="0"/>
    <xf numFmtId="166" fontId="7" fillId="0" borderId="0"/>
    <xf numFmtId="9" fontId="6" fillId="0" borderId="0" applyFont="0" applyFill="0" applyBorder="0" applyAlignment="0" applyProtection="0"/>
    <xf numFmtId="0" fontId="12" fillId="7" borderId="50" applyNumberFormat="0" applyAlignment="0" applyProtection="0"/>
    <xf numFmtId="38" fontId="11" fillId="0" borderId="0" applyFont="0" applyFill="0" applyBorder="0" applyAlignment="0" applyProtection="0"/>
    <xf numFmtId="168" fontId="11" fillId="0" borderId="0" applyFont="0" applyFill="0" applyBorder="0" applyAlignment="0" applyProtection="0"/>
    <xf numFmtId="0" fontId="13" fillId="6" borderId="50" applyNumberFormat="0" applyAlignment="0" applyProtection="0"/>
    <xf numFmtId="0" fontId="6" fillId="0" borderId="0"/>
    <xf numFmtId="0" fontId="6" fillId="0" borderId="0"/>
    <xf numFmtId="167" fontId="6" fillId="0" borderId="0" applyFont="0" applyFill="0" applyBorder="0" applyAlignment="0" applyProtection="0"/>
    <xf numFmtId="0" fontId="5" fillId="8" borderId="51" applyNumberFormat="0" applyFont="0" applyAlignment="0" applyProtection="0"/>
    <xf numFmtId="0" fontId="14" fillId="7" borderId="52"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53" applyNumberFormat="0" applyFill="0" applyAlignment="0" applyProtection="0"/>
  </cellStyleXfs>
  <cellXfs count="185">
    <xf numFmtId="0" fontId="0" fillId="0" borderId="0" xfId="0"/>
    <xf numFmtId="0" fontId="0" fillId="0" borderId="0" xfId="0" applyAlignment="1">
      <alignment horizontal="left"/>
    </xf>
    <xf numFmtId="0" fontId="2" fillId="2" borderId="1" xfId="0" applyFont="1" applyFill="1" applyBorder="1" applyAlignment="1">
      <alignment horizontal="center"/>
    </xf>
    <xf numFmtId="164" fontId="4" fillId="0" borderId="0" xfId="0" applyNumberFormat="1" applyFont="1"/>
    <xf numFmtId="0" fontId="4" fillId="0" borderId="0" xfId="0" applyFont="1" applyAlignment="1">
      <alignment horizontal="right" vertical="top"/>
    </xf>
    <xf numFmtId="0" fontId="2" fillId="0" borderId="0" xfId="0" applyFont="1" applyAlignment="1">
      <alignment horizontal="justify" vertical="top" wrapText="1"/>
    </xf>
    <xf numFmtId="0" fontId="2" fillId="0" borderId="0" xfId="0" applyFont="1" applyAlignment="1">
      <alignment horizontal="center"/>
    </xf>
    <xf numFmtId="2" fontId="2" fillId="0" borderId="0" xfId="0" applyNumberFormat="1" applyFont="1" applyAlignment="1">
      <alignment horizontal="center"/>
    </xf>
    <xf numFmtId="164" fontId="4" fillId="0" borderId="0" xfId="0" applyNumberFormat="1" applyFont="1" applyAlignment="1">
      <alignment horizontal="center" wrapText="1"/>
    </xf>
    <xf numFmtId="0" fontId="2" fillId="2" borderId="4" xfId="0" applyFont="1" applyFill="1" applyBorder="1" applyAlignment="1">
      <alignment horizontal="center"/>
    </xf>
    <xf numFmtId="0" fontId="4" fillId="0" borderId="6" xfId="0" applyFont="1" applyBorder="1" applyAlignment="1">
      <alignment horizontal="justify" vertical="top" wrapText="1"/>
    </xf>
    <xf numFmtId="0" fontId="2" fillId="0" borderId="6" xfId="0" applyFont="1" applyBorder="1" applyAlignment="1">
      <alignment horizontal="center"/>
    </xf>
    <xf numFmtId="2" fontId="2" fillId="0" borderId="6" xfId="0" applyNumberFormat="1" applyFont="1" applyBorder="1" applyAlignment="1">
      <alignment horizontal="center"/>
    </xf>
    <xf numFmtId="165" fontId="4" fillId="0" borderId="6" xfId="0" applyNumberFormat="1" applyFont="1" applyBorder="1" applyAlignment="1">
      <alignment horizontal="right"/>
    </xf>
    <xf numFmtId="0" fontId="2" fillId="0" borderId="2" xfId="0" applyFont="1" applyBorder="1" applyAlignment="1">
      <alignment horizontal="center"/>
    </xf>
    <xf numFmtId="164" fontId="2" fillId="0" borderId="0" xfId="0" applyNumberFormat="1" applyFont="1" applyAlignment="1">
      <alignment wrapText="1"/>
    </xf>
    <xf numFmtId="0" fontId="3" fillId="0" borderId="8" xfId="0" applyFont="1" applyBorder="1" applyAlignment="1">
      <alignment horizontal="justify" vertical="center" wrapText="1"/>
    </xf>
    <xf numFmtId="0" fontId="3" fillId="0" borderId="8" xfId="0" applyFont="1" applyBorder="1" applyAlignment="1">
      <alignment horizontal="center" vertical="center"/>
    </xf>
    <xf numFmtId="4" fontId="3" fillId="0" borderId="8" xfId="0" applyNumberFormat="1" applyFont="1" applyBorder="1" applyAlignment="1">
      <alignment horizontal="center" vertical="center"/>
    </xf>
    <xf numFmtId="164" fontId="3" fillId="0" borderId="8" xfId="0" applyNumberFormat="1" applyFont="1" applyBorder="1" applyAlignment="1">
      <alignment horizontal="center" vertical="center"/>
    </xf>
    <xf numFmtId="164" fontId="3" fillId="0" borderId="5" xfId="0" applyNumberFormat="1" applyFont="1" applyBorder="1" applyAlignment="1">
      <alignment horizontal="center" vertical="center"/>
    </xf>
    <xf numFmtId="164" fontId="3" fillId="0" borderId="11" xfId="0" applyNumberFormat="1" applyFont="1" applyBorder="1" applyAlignment="1">
      <alignment horizontal="center" vertical="center"/>
    </xf>
    <xf numFmtId="0" fontId="3" fillId="0" borderId="6" xfId="0" applyFont="1" applyBorder="1" applyAlignment="1">
      <alignment horizontal="justify" vertical="center" wrapText="1"/>
    </xf>
    <xf numFmtId="0" fontId="3" fillId="0" borderId="6" xfId="0" applyFont="1" applyBorder="1" applyAlignment="1">
      <alignment horizontal="center" vertical="center"/>
    </xf>
    <xf numFmtId="4" fontId="3" fillId="0" borderId="6" xfId="0" applyNumberFormat="1" applyFont="1" applyBorder="1" applyAlignment="1">
      <alignment horizontal="center" vertical="center"/>
    </xf>
    <xf numFmtId="164" fontId="3" fillId="0" borderId="6" xfId="0" applyNumberFormat="1" applyFont="1" applyBorder="1" applyAlignment="1">
      <alignment horizontal="center" vertical="center"/>
    </xf>
    <xf numFmtId="0" fontId="2" fillId="0" borderId="9" xfId="0" applyFont="1" applyBorder="1" applyAlignment="1">
      <alignment horizontal="justify" vertical="top" wrapText="1"/>
    </xf>
    <xf numFmtId="0" fontId="2" fillId="0" borderId="9" xfId="0" applyFont="1" applyBorder="1" applyAlignment="1">
      <alignment horizontal="center"/>
    </xf>
    <xf numFmtId="0" fontId="3" fillId="3" borderId="3" xfId="0" applyFont="1" applyFill="1" applyBorder="1" applyAlignment="1">
      <alignment horizontal="justify" vertical="center" wrapText="1"/>
    </xf>
    <xf numFmtId="0" fontId="3" fillId="3" borderId="7" xfId="0" applyFont="1" applyFill="1" applyBorder="1" applyAlignment="1">
      <alignment horizontal="center" vertical="center"/>
    </xf>
    <xf numFmtId="4" fontId="3" fillId="3" borderId="7" xfId="0" applyNumberFormat="1" applyFont="1" applyFill="1" applyBorder="1" applyAlignment="1">
      <alignment horizontal="center" vertical="center"/>
    </xf>
    <xf numFmtId="164" fontId="3" fillId="3" borderId="7" xfId="0" applyNumberFormat="1" applyFont="1" applyFill="1" applyBorder="1" applyAlignment="1">
      <alignment horizontal="center" vertical="center"/>
    </xf>
    <xf numFmtId="0" fontId="3" fillId="4" borderId="3" xfId="0" applyFont="1" applyFill="1" applyBorder="1" applyAlignment="1">
      <alignment horizontal="justify" vertical="top" wrapText="1"/>
    </xf>
    <xf numFmtId="0" fontId="3" fillId="4" borderId="7" xfId="0" applyFont="1" applyFill="1" applyBorder="1" applyAlignment="1">
      <alignment horizontal="center"/>
    </xf>
    <xf numFmtId="0" fontId="2" fillId="4" borderId="7" xfId="0" applyFont="1" applyFill="1" applyBorder="1" applyAlignment="1">
      <alignment horizontal="center"/>
    </xf>
    <xf numFmtId="0" fontId="2" fillId="0" borderId="0" xfId="0" applyFont="1" applyAlignment="1">
      <alignment horizontal="justify" vertical="top"/>
    </xf>
    <xf numFmtId="4" fontId="2" fillId="0" borderId="0" xfId="0" applyNumberFormat="1" applyFont="1" applyAlignment="1">
      <alignment horizontal="center"/>
    </xf>
    <xf numFmtId="0" fontId="2" fillId="0" borderId="0" xfId="0" applyFont="1" applyAlignment="1">
      <alignment horizontal="right" vertical="top"/>
    </xf>
    <xf numFmtId="0" fontId="2" fillId="2" borderId="0" xfId="0" applyFont="1" applyFill="1" applyAlignment="1">
      <alignment horizontal="center"/>
    </xf>
    <xf numFmtId="164" fontId="2" fillId="0" borderId="9" xfId="0" applyNumberFormat="1" applyFont="1" applyBorder="1" applyAlignment="1">
      <alignment horizontal="right"/>
    </xf>
    <xf numFmtId="0" fontId="3" fillId="4" borderId="7" xfId="0" applyFont="1" applyFill="1" applyBorder="1" applyAlignment="1">
      <alignment horizontal="justify" vertical="top" wrapText="1"/>
    </xf>
    <xf numFmtId="4" fontId="3" fillId="5" borderId="8" xfId="0" applyNumberFormat="1" applyFont="1" applyFill="1" applyBorder="1" applyAlignment="1">
      <alignment horizontal="center" vertical="center"/>
    </xf>
    <xf numFmtId="164" fontId="3" fillId="5" borderId="8" xfId="0" applyNumberFormat="1" applyFont="1" applyFill="1" applyBorder="1" applyAlignment="1">
      <alignment horizontal="center" vertical="center"/>
    </xf>
    <xf numFmtId="0" fontId="2" fillId="5" borderId="6" xfId="0" applyFont="1" applyFill="1" applyBorder="1" applyAlignment="1">
      <alignment horizontal="right"/>
    </xf>
    <xf numFmtId="0" fontId="2" fillId="0" borderId="9" xfId="2" applyFont="1" applyBorder="1" applyAlignment="1">
      <alignment horizontal="justify" vertical="top"/>
    </xf>
    <xf numFmtId="2" fontId="2" fillId="0" borderId="9" xfId="0" applyNumberFormat="1" applyFont="1" applyBorder="1" applyAlignment="1">
      <alignment horizontal="center"/>
    </xf>
    <xf numFmtId="0" fontId="2" fillId="0" borderId="6" xfId="2" applyFont="1" applyBorder="1" applyAlignment="1">
      <alignment horizontal="justify" vertical="top" wrapText="1"/>
    </xf>
    <xf numFmtId="164" fontId="2" fillId="5" borderId="14" xfId="0" applyNumberFormat="1" applyFont="1" applyFill="1" applyBorder="1" applyAlignment="1">
      <alignment horizontal="right"/>
    </xf>
    <xf numFmtId="0" fontId="2" fillId="5" borderId="9" xfId="0" applyFont="1" applyFill="1" applyBorder="1" applyAlignment="1">
      <alignment horizontal="center"/>
    </xf>
    <xf numFmtId="4" fontId="2" fillId="5" borderId="9" xfId="0" applyNumberFormat="1" applyFont="1" applyFill="1" applyBorder="1" applyAlignment="1">
      <alignment horizontal="right"/>
    </xf>
    <xf numFmtId="0" fontId="3" fillId="5" borderId="8" xfId="0" applyFont="1" applyFill="1" applyBorder="1" applyAlignment="1">
      <alignment horizontal="center" vertical="center"/>
    </xf>
    <xf numFmtId="4" fontId="3" fillId="5" borderId="6" xfId="0" applyNumberFormat="1" applyFont="1" applyFill="1" applyBorder="1" applyAlignment="1">
      <alignment horizontal="center" vertical="center"/>
    </xf>
    <xf numFmtId="164" fontId="3" fillId="5" borderId="6" xfId="0" applyNumberFormat="1" applyFont="1" applyFill="1" applyBorder="1" applyAlignment="1">
      <alignment horizontal="center" vertical="center"/>
    </xf>
    <xf numFmtId="164" fontId="2" fillId="5" borderId="9" xfId="0" applyNumberFormat="1" applyFont="1" applyFill="1" applyBorder="1" applyAlignment="1">
      <alignment horizontal="right"/>
    </xf>
    <xf numFmtId="0" fontId="3" fillId="5" borderId="6" xfId="0" applyFont="1" applyFill="1" applyBorder="1" applyAlignment="1">
      <alignment horizontal="center" vertical="center"/>
    </xf>
    <xf numFmtId="164" fontId="2" fillId="0" borderId="0" xfId="0" applyNumberFormat="1" applyFont="1" applyAlignment="1">
      <alignment horizontal="right"/>
    </xf>
    <xf numFmtId="0" fontId="0" fillId="0" borderId="15" xfId="0" applyBorder="1"/>
    <xf numFmtId="0" fontId="0" fillId="0" borderId="16" xfId="0" applyBorder="1"/>
    <xf numFmtId="0" fontId="0" fillId="0" borderId="17" xfId="0" applyBorder="1"/>
    <xf numFmtId="0" fontId="2" fillId="2" borderId="18" xfId="0" applyFont="1" applyFill="1" applyBorder="1" applyAlignment="1">
      <alignment horizontal="center"/>
    </xf>
    <xf numFmtId="0" fontId="2" fillId="2" borderId="19" xfId="0" applyFont="1" applyFill="1" applyBorder="1" applyAlignment="1">
      <alignment horizontal="center"/>
    </xf>
    <xf numFmtId="0" fontId="2" fillId="0" borderId="20" xfId="0" applyFont="1" applyBorder="1" applyAlignment="1">
      <alignment horizontal="right" vertical="top"/>
    </xf>
    <xf numFmtId="164" fontId="4" fillId="0" borderId="21" xfId="0" applyNumberFormat="1" applyFont="1" applyBorder="1" applyAlignment="1">
      <alignment horizontal="center" wrapText="1"/>
    </xf>
    <xf numFmtId="0" fontId="3" fillId="3" borderId="22" xfId="0" applyFont="1" applyFill="1" applyBorder="1" applyAlignment="1">
      <alignment horizontal="right" vertical="top"/>
    </xf>
    <xf numFmtId="164" fontId="3" fillId="3" borderId="23" xfId="0" applyNumberFormat="1" applyFont="1" applyFill="1" applyBorder="1" applyAlignment="1">
      <alignment vertical="center"/>
    </xf>
    <xf numFmtId="0" fontId="3" fillId="0" borderId="24" xfId="0" applyFont="1" applyBorder="1" applyAlignment="1">
      <alignment horizontal="right" vertical="top"/>
    </xf>
    <xf numFmtId="164" fontId="3" fillId="0" borderId="25" xfId="0" applyNumberFormat="1" applyFont="1" applyBorder="1" applyAlignment="1">
      <alignment vertical="center"/>
    </xf>
    <xf numFmtId="0" fontId="2" fillId="0" borderId="26" xfId="0" applyFont="1" applyBorder="1" applyAlignment="1">
      <alignment horizontal="right" vertical="top"/>
    </xf>
    <xf numFmtId="0" fontId="3" fillId="0" borderId="28" xfId="0" applyFont="1" applyBorder="1" applyAlignment="1">
      <alignment horizontal="right" vertical="top"/>
    </xf>
    <xf numFmtId="164" fontId="3" fillId="0" borderId="29" xfId="0" applyNumberFormat="1" applyFont="1" applyBorder="1" applyAlignment="1">
      <alignment vertical="center"/>
    </xf>
    <xf numFmtId="0" fontId="2" fillId="0" borderId="22" xfId="0" applyFont="1" applyBorder="1" applyAlignment="1">
      <alignment horizontal="right" vertical="top"/>
    </xf>
    <xf numFmtId="0" fontId="2" fillId="0" borderId="24" xfId="0" applyFont="1" applyBorder="1" applyAlignment="1">
      <alignment horizontal="right" vertical="top"/>
    </xf>
    <xf numFmtId="0" fontId="3" fillId="4" borderId="22" xfId="0" applyFont="1" applyFill="1" applyBorder="1" applyAlignment="1">
      <alignment horizontal="right" vertical="top"/>
    </xf>
    <xf numFmtId="0" fontId="3" fillId="4" borderId="23" xfId="0" applyFont="1" applyFill="1" applyBorder="1" applyAlignment="1">
      <alignment horizontal="justify" vertical="top" wrapText="1"/>
    </xf>
    <xf numFmtId="164" fontId="3" fillId="0" borderId="30" xfId="0" applyNumberFormat="1" applyFont="1" applyBorder="1" applyAlignment="1">
      <alignment vertical="center"/>
    </xf>
    <xf numFmtId="164" fontId="2" fillId="5" borderId="31" xfId="0" applyNumberFormat="1" applyFont="1" applyFill="1" applyBorder="1"/>
    <xf numFmtId="164" fontId="3" fillId="5" borderId="32" xfId="0" applyNumberFormat="1" applyFont="1" applyFill="1" applyBorder="1" applyAlignment="1">
      <alignment vertical="center"/>
    </xf>
    <xf numFmtId="164" fontId="3" fillId="5" borderId="30" xfId="0" applyNumberFormat="1" applyFont="1" applyFill="1" applyBorder="1" applyAlignment="1">
      <alignment vertical="center"/>
    </xf>
    <xf numFmtId="164" fontId="2" fillId="0" borderId="31" xfId="0" applyNumberFormat="1" applyFont="1" applyBorder="1"/>
    <xf numFmtId="164" fontId="3" fillId="0" borderId="32" xfId="0" applyNumberFormat="1" applyFont="1" applyBorder="1" applyAlignment="1">
      <alignment vertical="center"/>
    </xf>
    <xf numFmtId="0" fontId="2" fillId="4" borderId="23" xfId="0" applyFont="1" applyFill="1" applyBorder="1" applyAlignment="1">
      <alignment horizontal="center"/>
    </xf>
    <xf numFmtId="0" fontId="2" fillId="5" borderId="30" xfId="0" applyFont="1" applyFill="1" applyBorder="1" applyAlignment="1">
      <alignment horizontal="right"/>
    </xf>
    <xf numFmtId="164" fontId="2" fillId="0" borderId="31" xfId="0" applyNumberFormat="1" applyFont="1" applyBorder="1" applyAlignment="1">
      <alignment horizontal="right"/>
    </xf>
    <xf numFmtId="164" fontId="2" fillId="5" borderId="0" xfId="0" applyNumberFormat="1" applyFont="1" applyFill="1" applyAlignment="1">
      <alignment horizontal="right"/>
    </xf>
    <xf numFmtId="164" fontId="2" fillId="5" borderId="31" xfId="0" applyNumberFormat="1" applyFont="1" applyFill="1" applyBorder="1" applyAlignment="1">
      <alignment horizontal="right"/>
    </xf>
    <xf numFmtId="164" fontId="3" fillId="0" borderId="36" xfId="0" applyNumberFormat="1" applyFont="1" applyBorder="1" applyAlignment="1">
      <alignment horizontal="right"/>
    </xf>
    <xf numFmtId="4" fontId="2" fillId="0" borderId="9" xfId="0" applyNumberFormat="1" applyFont="1" applyBorder="1" applyAlignment="1">
      <alignment horizontal="right"/>
    </xf>
    <xf numFmtId="0" fontId="2" fillId="0" borderId="37" xfId="0" applyFont="1" applyBorder="1" applyAlignment="1">
      <alignment horizontal="right" vertical="top"/>
    </xf>
    <xf numFmtId="0" fontId="2" fillId="5" borderId="14" xfId="0" applyFont="1" applyFill="1" applyBorder="1" applyAlignment="1">
      <alignment horizontal="center"/>
    </xf>
    <xf numFmtId="3" fontId="2" fillId="0" borderId="14" xfId="0" applyNumberFormat="1" applyFont="1" applyBorder="1" applyAlignment="1">
      <alignment horizontal="right"/>
    </xf>
    <xf numFmtId="164" fontId="9" fillId="5" borderId="25" xfId="0" applyNumberFormat="1" applyFont="1" applyFill="1" applyBorder="1"/>
    <xf numFmtId="0" fontId="2" fillId="5" borderId="14" xfId="0" applyFont="1" applyFill="1" applyBorder="1" applyAlignment="1">
      <alignment horizontal="justify" vertical="top" wrapText="1"/>
    </xf>
    <xf numFmtId="0" fontId="2" fillId="5" borderId="0" xfId="0" applyFont="1" applyFill="1" applyAlignment="1">
      <alignment horizontal="justify" vertical="top" wrapText="1"/>
    </xf>
    <xf numFmtId="0" fontId="2" fillId="0" borderId="38" xfId="0" applyFont="1" applyBorder="1" applyAlignment="1">
      <alignment horizontal="right" vertical="top"/>
    </xf>
    <xf numFmtId="0" fontId="2" fillId="5" borderId="12" xfId="0" applyFont="1" applyFill="1" applyBorder="1" applyAlignment="1">
      <alignment horizontal="justify" vertical="top" wrapText="1"/>
    </xf>
    <xf numFmtId="164" fontId="10" fillId="5" borderId="25" xfId="0" applyNumberFormat="1" applyFont="1" applyFill="1" applyBorder="1"/>
    <xf numFmtId="0" fontId="2" fillId="0" borderId="39" xfId="0" applyFont="1" applyBorder="1" applyAlignment="1">
      <alignment horizontal="right" vertical="top"/>
    </xf>
    <xf numFmtId="0" fontId="2" fillId="5" borderId="40" xfId="0" applyFont="1" applyFill="1" applyBorder="1" applyAlignment="1">
      <alignment horizontal="justify" vertical="top" wrapText="1"/>
    </xf>
    <xf numFmtId="2" fontId="2" fillId="5" borderId="9" xfId="0" applyNumberFormat="1" applyFont="1" applyFill="1" applyBorder="1" applyAlignment="1">
      <alignment horizontal="center"/>
    </xf>
    <xf numFmtId="0" fontId="2" fillId="5" borderId="40" xfId="0" applyFont="1" applyFill="1" applyBorder="1" applyAlignment="1">
      <alignment horizontal="center"/>
    </xf>
    <xf numFmtId="3" fontId="2" fillId="0" borderId="40" xfId="0" applyNumberFormat="1" applyFont="1" applyBorder="1" applyAlignment="1">
      <alignment horizontal="right"/>
    </xf>
    <xf numFmtId="164" fontId="2" fillId="5" borderId="40" xfId="0" applyNumberFormat="1" applyFont="1" applyFill="1" applyBorder="1" applyAlignment="1">
      <alignment horizontal="right"/>
    </xf>
    <xf numFmtId="164" fontId="9" fillId="5" borderId="41" xfId="0" applyNumberFormat="1" applyFont="1" applyFill="1" applyBorder="1"/>
    <xf numFmtId="0" fontId="6" fillId="0" borderId="0" xfId="0" applyFont="1"/>
    <xf numFmtId="2" fontId="2" fillId="0" borderId="2" xfId="0" applyNumberFormat="1" applyFont="1" applyBorder="1" applyAlignment="1">
      <alignment horizontal="center"/>
    </xf>
    <xf numFmtId="0" fontId="3" fillId="0" borderId="26" xfId="0" applyFont="1" applyBorder="1" applyAlignment="1">
      <alignment horizontal="right" vertical="top"/>
    </xf>
    <xf numFmtId="0" fontId="3" fillId="0" borderId="9" xfId="0" applyFont="1" applyBorder="1" applyAlignment="1">
      <alignment horizontal="justify" vertical="center" wrapText="1"/>
    </xf>
    <xf numFmtId="0" fontId="3" fillId="5" borderId="9" xfId="0" applyFont="1" applyFill="1" applyBorder="1" applyAlignment="1">
      <alignment horizontal="center" vertical="center"/>
    </xf>
    <xf numFmtId="4" fontId="3" fillId="5" borderId="9" xfId="0" applyNumberFormat="1" applyFont="1" applyFill="1" applyBorder="1" applyAlignment="1">
      <alignment horizontal="center" vertical="center"/>
    </xf>
    <xf numFmtId="164" fontId="3" fillId="5" borderId="9" xfId="0" applyNumberFormat="1" applyFont="1" applyFill="1" applyBorder="1" applyAlignment="1">
      <alignment horizontal="center" vertical="center"/>
    </xf>
    <xf numFmtId="164" fontId="3" fillId="5" borderId="31" xfId="0" applyNumberFormat="1" applyFont="1" applyFill="1" applyBorder="1" applyAlignment="1">
      <alignment vertical="center"/>
    </xf>
    <xf numFmtId="0" fontId="3" fillId="4" borderId="28" xfId="0" applyFont="1" applyFill="1" applyBorder="1" applyAlignment="1">
      <alignment horizontal="right" vertical="top"/>
    </xf>
    <xf numFmtId="0" fontId="3" fillId="4" borderId="42" xfId="0" applyFont="1" applyFill="1" applyBorder="1" applyAlignment="1">
      <alignment horizontal="justify" vertical="top" wrapText="1"/>
    </xf>
    <xf numFmtId="0" fontId="3" fillId="4" borderId="10" xfId="0" applyFont="1" applyFill="1" applyBorder="1" applyAlignment="1">
      <alignment horizontal="center"/>
    </xf>
    <xf numFmtId="0" fontId="3" fillId="4" borderId="29" xfId="0" applyFont="1" applyFill="1" applyBorder="1" applyAlignment="1">
      <alignment horizontal="center"/>
    </xf>
    <xf numFmtId="0" fontId="2" fillId="0" borderId="43" xfId="0" applyFont="1" applyBorder="1" applyAlignment="1">
      <alignment horizontal="right" vertical="top"/>
    </xf>
    <xf numFmtId="0" fontId="2" fillId="5" borderId="44" xfId="0" applyFont="1" applyFill="1" applyBorder="1" applyAlignment="1">
      <alignment horizontal="justify" vertical="top" wrapText="1"/>
    </xf>
    <xf numFmtId="0" fontId="2" fillId="5" borderId="45" xfId="0" applyFont="1" applyFill="1" applyBorder="1" applyAlignment="1">
      <alignment horizontal="center"/>
    </xf>
    <xf numFmtId="3" fontId="2" fillId="0" borderId="45" xfId="0" applyNumberFormat="1" applyFont="1" applyBorder="1" applyAlignment="1">
      <alignment horizontal="right"/>
    </xf>
    <xf numFmtId="164" fontId="2" fillId="5" borderId="45" xfId="0" applyNumberFormat="1" applyFont="1" applyFill="1" applyBorder="1" applyAlignment="1">
      <alignment horizontal="right"/>
    </xf>
    <xf numFmtId="164" fontId="9" fillId="5" borderId="46" xfId="0" applyNumberFormat="1" applyFont="1" applyFill="1" applyBorder="1"/>
    <xf numFmtId="0" fontId="3" fillId="4" borderId="10" xfId="0" applyFont="1" applyFill="1" applyBorder="1" applyAlignment="1">
      <alignment horizontal="justify" vertical="top" wrapText="1"/>
    </xf>
    <xf numFmtId="0" fontId="3" fillId="4" borderId="29" xfId="0" applyFont="1" applyFill="1" applyBorder="1" applyAlignment="1">
      <alignment horizontal="justify" vertical="top" wrapText="1"/>
    </xf>
    <xf numFmtId="164" fontId="2" fillId="5" borderId="7" xfId="0" applyNumberFormat="1" applyFont="1" applyFill="1" applyBorder="1" applyAlignment="1">
      <alignment horizontal="right"/>
    </xf>
    <xf numFmtId="164" fontId="2" fillId="5" borderId="33" xfId="0" applyNumberFormat="1" applyFont="1" applyFill="1" applyBorder="1" applyAlignment="1">
      <alignment horizontal="right"/>
    </xf>
    <xf numFmtId="0" fontId="2" fillId="0" borderId="9" xfId="0" applyFont="1" applyBorder="1" applyAlignment="1">
      <alignment horizontal="justify" vertical="center" wrapText="1"/>
    </xf>
    <xf numFmtId="0" fontId="2" fillId="0" borderId="9" xfId="0" applyFont="1" applyBorder="1" applyAlignment="1">
      <alignment horizontal="center" vertical="center"/>
    </xf>
    <xf numFmtId="4" fontId="2" fillId="0" borderId="9" xfId="0" applyNumberFormat="1" applyFont="1" applyBorder="1" applyAlignment="1">
      <alignment horizontal="center" vertical="center"/>
    </xf>
    <xf numFmtId="164" fontId="2" fillId="0" borderId="12" xfId="0" applyNumberFormat="1" applyFont="1" applyBorder="1" applyAlignment="1">
      <alignment horizontal="center" vertical="center"/>
    </xf>
    <xf numFmtId="164" fontId="2" fillId="0" borderId="27" xfId="0" applyNumberFormat="1" applyFont="1" applyBorder="1" applyAlignment="1">
      <alignment vertical="center"/>
    </xf>
    <xf numFmtId="0" fontId="2" fillId="0" borderId="28" xfId="0" applyFont="1" applyBorder="1" applyAlignment="1">
      <alignment horizontal="right" vertical="top"/>
    </xf>
    <xf numFmtId="0" fontId="2" fillId="0" borderId="8" xfId="2" applyFont="1" applyBorder="1" applyAlignment="1">
      <alignment horizontal="justify" vertical="top" wrapText="1"/>
    </xf>
    <xf numFmtId="0" fontId="2" fillId="0" borderId="8" xfId="0" applyFont="1" applyBorder="1" applyAlignment="1">
      <alignment horizontal="center"/>
    </xf>
    <xf numFmtId="2" fontId="2" fillId="0" borderId="8" xfId="0" applyNumberFormat="1" applyFont="1" applyBorder="1" applyAlignment="1">
      <alignment horizontal="center"/>
    </xf>
    <xf numFmtId="164" fontId="2" fillId="5" borderId="10" xfId="0" applyNumberFormat="1" applyFont="1" applyFill="1" applyBorder="1" applyAlignment="1">
      <alignment horizontal="right"/>
    </xf>
    <xf numFmtId="164" fontId="2" fillId="5" borderId="32" xfId="0" applyNumberFormat="1" applyFont="1" applyFill="1" applyBorder="1" applyAlignment="1">
      <alignment horizontal="right"/>
    </xf>
    <xf numFmtId="0" fontId="2" fillId="0" borderId="47" xfId="0" applyFont="1" applyBorder="1" applyAlignment="1">
      <alignment horizontal="right" vertical="top"/>
    </xf>
    <xf numFmtId="0" fontId="2" fillId="0" borderId="48" xfId="0" applyFont="1" applyBorder="1" applyAlignment="1">
      <alignment horizontal="center"/>
    </xf>
    <xf numFmtId="0" fontId="2" fillId="0" borderId="2" xfId="0" applyFont="1" applyBorder="1" applyAlignment="1">
      <alignment horizontal="justify" vertical="top" wrapText="1"/>
    </xf>
    <xf numFmtId="3" fontId="2" fillId="0" borderId="6" xfId="0" applyNumberFormat="1" applyFont="1" applyBorder="1" applyAlignment="1">
      <alignment horizontal="right"/>
    </xf>
    <xf numFmtId="164" fontId="2" fillId="0" borderId="6" xfId="0" applyNumberFormat="1" applyFont="1" applyBorder="1" applyAlignment="1">
      <alignment horizontal="right"/>
    </xf>
    <xf numFmtId="164" fontId="2" fillId="0" borderId="30" xfId="0" applyNumberFormat="1" applyFont="1" applyBorder="1" applyAlignment="1">
      <alignment horizontal="right"/>
    </xf>
    <xf numFmtId="0" fontId="2" fillId="0" borderId="6" xfId="0" applyFont="1" applyBorder="1" applyAlignment="1">
      <alignment horizontal="justify" vertical="top" wrapText="1"/>
    </xf>
    <xf numFmtId="164" fontId="9" fillId="0" borderId="30" xfId="0" applyNumberFormat="1" applyFont="1" applyBorder="1"/>
    <xf numFmtId="4" fontId="2" fillId="0" borderId="2" xfId="0" applyNumberFormat="1" applyFont="1" applyBorder="1" applyAlignment="1">
      <alignment horizontal="right"/>
    </xf>
    <xf numFmtId="164" fontId="2" fillId="0" borderId="2" xfId="0" applyNumberFormat="1" applyFont="1" applyBorder="1" applyAlignment="1">
      <alignment horizontal="right"/>
    </xf>
    <xf numFmtId="164" fontId="9" fillId="0" borderId="33" xfId="0" applyNumberFormat="1" applyFont="1" applyBorder="1"/>
    <xf numFmtId="164" fontId="2" fillId="0" borderId="33" xfId="0" applyNumberFormat="1" applyFont="1" applyBorder="1"/>
    <xf numFmtId="0" fontId="2" fillId="0" borderId="13" xfId="0" applyFont="1" applyBorder="1" applyAlignment="1">
      <alignment horizontal="justify" vertical="top" wrapText="1"/>
    </xf>
    <xf numFmtId="4" fontId="2" fillId="0" borderId="6" xfId="0" applyNumberFormat="1" applyFont="1" applyBorder="1" applyAlignment="1">
      <alignment horizontal="right"/>
    </xf>
    <xf numFmtId="164" fontId="2" fillId="0" borderId="30" xfId="0" applyNumberFormat="1" applyFont="1" applyBorder="1"/>
    <xf numFmtId="0" fontId="2" fillId="0" borderId="48" xfId="0" applyFont="1" applyBorder="1" applyAlignment="1">
      <alignment horizontal="justify" vertical="top" wrapText="1"/>
    </xf>
    <xf numFmtId="4" fontId="2" fillId="0" borderId="48" xfId="0" applyNumberFormat="1" applyFont="1" applyBorder="1" applyAlignment="1">
      <alignment horizontal="right"/>
    </xf>
    <xf numFmtId="164" fontId="2" fillId="0" borderId="48" xfId="0" applyNumberFormat="1" applyFont="1" applyBorder="1" applyAlignment="1">
      <alignment horizontal="right"/>
    </xf>
    <xf numFmtId="164" fontId="2" fillId="0" borderId="49" xfId="0" applyNumberFormat="1" applyFont="1" applyBorder="1"/>
    <xf numFmtId="0" fontId="2" fillId="0" borderId="8" xfId="0" applyFont="1" applyBorder="1" applyAlignment="1">
      <alignment horizontal="justify" vertical="top" wrapText="1"/>
    </xf>
    <xf numFmtId="4" fontId="2" fillId="0" borderId="8" xfId="0" applyNumberFormat="1" applyFont="1" applyBorder="1" applyAlignment="1">
      <alignment horizontal="right"/>
    </xf>
    <xf numFmtId="164" fontId="2" fillId="0" borderId="8" xfId="0" applyNumberFormat="1" applyFont="1" applyBorder="1" applyAlignment="1">
      <alignment horizontal="right"/>
    </xf>
    <xf numFmtId="164" fontId="2" fillId="0" borderId="32" xfId="0" applyNumberFormat="1" applyFont="1" applyBorder="1"/>
    <xf numFmtId="166" fontId="2" fillId="0" borderId="8" xfId="4" applyFont="1" applyBorder="1" applyAlignment="1">
      <alignment horizontal="justify" vertical="top"/>
    </xf>
    <xf numFmtId="3" fontId="2" fillId="0" borderId="2" xfId="0" applyNumberFormat="1" applyFont="1" applyBorder="1" applyAlignment="1">
      <alignment horizontal="right"/>
    </xf>
    <xf numFmtId="3" fontId="2" fillId="0" borderId="8" xfId="0" applyNumberFormat="1" applyFont="1" applyBorder="1" applyAlignment="1">
      <alignment horizontal="right"/>
    </xf>
    <xf numFmtId="164" fontId="2" fillId="0" borderId="10" xfId="0" applyNumberFormat="1" applyFont="1" applyBorder="1" applyAlignment="1">
      <alignment horizontal="right"/>
    </xf>
    <xf numFmtId="0" fontId="2" fillId="0" borderId="2" xfId="2" applyFont="1" applyBorder="1" applyAlignment="1">
      <alignment horizontal="justify" vertical="top"/>
    </xf>
    <xf numFmtId="164" fontId="2" fillId="0" borderId="7" xfId="0" applyNumberFormat="1" applyFont="1" applyBorder="1" applyAlignment="1">
      <alignment horizontal="right"/>
    </xf>
    <xf numFmtId="164" fontId="2" fillId="0" borderId="33" xfId="0" applyNumberFormat="1" applyFont="1" applyBorder="1" applyAlignment="1">
      <alignment horizontal="right"/>
    </xf>
    <xf numFmtId="164" fontId="2" fillId="0" borderId="14" xfId="0" applyNumberFormat="1" applyFont="1" applyBorder="1" applyAlignment="1">
      <alignment horizontal="right"/>
    </xf>
    <xf numFmtId="0" fontId="2" fillId="0" borderId="6" xfId="2" applyFont="1" applyBorder="1" applyAlignment="1">
      <alignment horizontal="justify" vertical="top"/>
    </xf>
    <xf numFmtId="164" fontId="2" fillId="0" borderId="2" xfId="0" applyNumberFormat="1" applyFont="1" applyBorder="1" applyAlignment="1">
      <alignment horizontal="center"/>
    </xf>
    <xf numFmtId="0" fontId="2" fillId="0" borderId="6" xfId="0" applyFont="1" applyBorder="1" applyAlignment="1">
      <alignment horizontal="justify" vertical="top"/>
    </xf>
    <xf numFmtId="0" fontId="2" fillId="0" borderId="5" xfId="0" applyFont="1" applyBorder="1" applyAlignment="1">
      <alignment horizontal="center"/>
    </xf>
    <xf numFmtId="0" fontId="2" fillId="0" borderId="8" xfId="0" applyFont="1" applyBorder="1" applyAlignment="1">
      <alignment horizontal="right"/>
    </xf>
    <xf numFmtId="164" fontId="2" fillId="0" borderId="32" xfId="0" applyNumberFormat="1" applyFont="1" applyBorder="1" applyAlignment="1">
      <alignment horizontal="right"/>
    </xf>
    <xf numFmtId="0" fontId="2" fillId="0" borderId="9" xfId="0" applyFont="1" applyBorder="1" applyAlignment="1">
      <alignment horizontal="right"/>
    </xf>
    <xf numFmtId="0" fontId="2" fillId="0" borderId="54" xfId="2" applyFont="1" applyBorder="1" applyAlignment="1">
      <alignment horizontal="justify" vertical="top"/>
    </xf>
    <xf numFmtId="2" fontId="2" fillId="5" borderId="12" xfId="0" applyNumberFormat="1" applyFont="1" applyFill="1" applyBorder="1" applyAlignment="1">
      <alignment horizontal="center"/>
    </xf>
    <xf numFmtId="0" fontId="3" fillId="0" borderId="9" xfId="0" applyFont="1" applyBorder="1" applyAlignment="1">
      <alignment horizontal="center" vertical="center"/>
    </xf>
    <xf numFmtId="4" fontId="3" fillId="0" borderId="9" xfId="0" applyNumberFormat="1" applyFont="1" applyBorder="1" applyAlignment="1">
      <alignment horizontal="center" vertical="center"/>
    </xf>
    <xf numFmtId="164" fontId="3" fillId="0" borderId="9" xfId="0" applyNumberFormat="1" applyFont="1" applyBorder="1" applyAlignment="1">
      <alignment horizontal="center" vertical="center"/>
    </xf>
    <xf numFmtId="164" fontId="3" fillId="0" borderId="31" xfId="0" applyNumberFormat="1" applyFont="1" applyBorder="1" applyAlignment="1">
      <alignment vertical="center"/>
    </xf>
    <xf numFmtId="164" fontId="3" fillId="0" borderId="34" xfId="0" applyNumberFormat="1" applyFont="1" applyBorder="1" applyAlignment="1">
      <alignment horizontal="center"/>
    </xf>
    <xf numFmtId="164" fontId="3" fillId="0" borderId="35" xfId="0" applyNumberFormat="1" applyFont="1" applyBorder="1" applyAlignment="1">
      <alignment horizontal="center"/>
    </xf>
    <xf numFmtId="3" fontId="3" fillId="0" borderId="3" xfId="0" applyNumberFormat="1" applyFont="1" applyBorder="1" applyAlignment="1">
      <alignment horizontal="center"/>
    </xf>
    <xf numFmtId="3" fontId="3" fillId="0" borderId="7" xfId="0" applyNumberFormat="1" applyFont="1" applyBorder="1" applyAlignment="1">
      <alignment horizontal="center"/>
    </xf>
    <xf numFmtId="3" fontId="3" fillId="0" borderId="13" xfId="0" applyNumberFormat="1" applyFont="1" applyBorder="1" applyAlignment="1">
      <alignment horizontal="center"/>
    </xf>
  </cellXfs>
  <cellStyles count="19">
    <cellStyle name="Cálculo 2" xfId="6" xr:uid="{5CC87242-578F-400B-B1CC-D6E9C263F793}"/>
    <cellStyle name="Comma [0]" xfId="7" xr:uid="{BB618433-E9F0-4571-BEC3-8139D18DD6AD}"/>
    <cellStyle name="Currency [0]" xfId="8" xr:uid="{8BE0E3F9-A2FA-4399-A856-9579C793E7A6}"/>
    <cellStyle name="Entrada 2" xfId="9" xr:uid="{70D4EE16-08A8-4638-A788-14FCC8644382}"/>
    <cellStyle name="Estilo 1" xfId="10" xr:uid="{DD4DB229-634A-4E19-8EC2-B28E420FF3BF}"/>
    <cellStyle name="Estilo 1 2" xfId="11" xr:uid="{B8502200-A975-45B3-B2A4-8B5A57AD9F1E}"/>
    <cellStyle name="Euro" xfId="1" xr:uid="{00000000-0005-0000-0000-000000000000}"/>
    <cellStyle name="Euro 2" xfId="12" xr:uid="{050527F1-9723-46B7-90C6-42D9E04872D4}"/>
    <cellStyle name="Normal" xfId="0" builtinId="0"/>
    <cellStyle name="Normal 2" xfId="2" xr:uid="{00000000-0005-0000-0000-000002000000}"/>
    <cellStyle name="Normal 4 2" xfId="3" xr:uid="{00000000-0005-0000-0000-000003000000}"/>
    <cellStyle name="Normal_FOLHA MEDIÇÃO (2)" xfId="4" xr:uid="{00000000-0005-0000-0000-000004000000}"/>
    <cellStyle name="Nota 2" xfId="13" xr:uid="{5B284BF1-FFA4-4F24-83AF-E3C954429BD6}"/>
    <cellStyle name="Percentagem 2" xfId="5" xr:uid="{00000000-0005-0000-0000-000005000000}"/>
    <cellStyle name="Saída 2" xfId="14" xr:uid="{EB12C343-1EAE-4984-82CD-1D16A327FFAB}"/>
    <cellStyle name="Texto de Aviso 2" xfId="15" xr:uid="{ECCD9E70-4128-45AC-A716-4A74016578F7}"/>
    <cellStyle name="Texto Explicativo 2" xfId="16" xr:uid="{D7306185-46EB-44EC-A74E-88D123A793D4}"/>
    <cellStyle name="Título 2" xfId="17" xr:uid="{A4490A19-62A4-46EC-B3A7-D4C2BA075D9F}"/>
    <cellStyle name="Total 2" xfId="18" xr:uid="{3FD017E0-16D4-45A7-9456-AA46DBAA5729}"/>
  </cellStyles>
  <dxfs count="2">
    <dxf>
      <font>
        <b/>
        <i/>
        <strike val="0"/>
        <u val="none"/>
      </font>
      <fill>
        <patternFill>
          <bgColor indexed="11"/>
        </patternFill>
      </fill>
    </dxf>
    <dxf>
      <fill>
        <patternFill>
          <bgColor indexed="53"/>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FB251"/>
      <rgbColor rgb="00A89404"/>
      <rgbColor rgb="00FFFFCC"/>
      <rgbColor rgb="00CCFFFF"/>
      <rgbColor rgb="00660066"/>
      <rgbColor rgb="00C8CCB4"/>
      <rgbColor rgb="00B4D2D4"/>
      <rgbColor rgb="00C5C5C5"/>
      <rgbColor rgb="009A7A30"/>
      <rgbColor rgb="00BC9F48"/>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5"/>
  <sheetViews>
    <sheetView showGridLines="0" showZeros="0" tabSelected="1" view="pageBreakPreview" topLeftCell="A133" zoomScaleNormal="100" zoomScaleSheetLayoutView="100" workbookViewId="0">
      <selection activeCell="E10" sqref="E10"/>
    </sheetView>
  </sheetViews>
  <sheetFormatPr defaultRowHeight="12.75" x14ac:dyDescent="0.2"/>
  <cols>
    <col min="1" max="1" width="8.28515625" customWidth="1"/>
    <col min="2" max="2" width="59.5703125" customWidth="1"/>
    <col min="3" max="3" width="4.140625" customWidth="1"/>
    <col min="4" max="4" width="7.85546875" bestFit="1" customWidth="1"/>
    <col min="5" max="5" width="9.28515625" bestFit="1" customWidth="1"/>
    <col min="6" max="6" width="12.140625" customWidth="1"/>
    <col min="7" max="7" width="5.85546875" customWidth="1"/>
    <col min="10" max="10" width="9.7109375" bestFit="1" customWidth="1"/>
  </cols>
  <sheetData>
    <row r="1" spans="1:7" ht="13.5" thickBot="1" x14ac:dyDescent="0.25"/>
    <row r="2" spans="1:7" ht="4.5" customHeight="1" x14ac:dyDescent="0.2">
      <c r="A2" s="56"/>
      <c r="B2" s="57"/>
      <c r="C2" s="57"/>
      <c r="D2" s="57"/>
      <c r="E2" s="57"/>
      <c r="F2" s="58"/>
    </row>
    <row r="3" spans="1:7" x14ac:dyDescent="0.2">
      <c r="A3" s="59" t="s">
        <v>1</v>
      </c>
      <c r="B3" s="2" t="s">
        <v>0</v>
      </c>
      <c r="C3" s="9" t="s">
        <v>3</v>
      </c>
      <c r="D3" s="9" t="s">
        <v>2</v>
      </c>
      <c r="E3" s="9" t="s">
        <v>4</v>
      </c>
      <c r="F3" s="60" t="s">
        <v>9</v>
      </c>
    </row>
    <row r="4" spans="1:7" x14ac:dyDescent="0.2">
      <c r="A4" s="61"/>
      <c r="B4" s="10"/>
      <c r="C4" s="11"/>
      <c r="D4" s="12"/>
      <c r="E4" s="13"/>
      <c r="F4" s="62">
        <f>ROUND((E4*D4),2)</f>
        <v>0</v>
      </c>
    </row>
    <row r="5" spans="1:7" x14ac:dyDescent="0.2">
      <c r="A5" s="63">
        <v>1</v>
      </c>
      <c r="B5" s="28" t="s">
        <v>32</v>
      </c>
      <c r="C5" s="29"/>
      <c r="D5" s="30"/>
      <c r="E5" s="31"/>
      <c r="F5" s="64"/>
    </row>
    <row r="6" spans="1:7" ht="4.5" customHeight="1" x14ac:dyDescent="0.2">
      <c r="A6" s="65"/>
      <c r="B6" s="22"/>
      <c r="C6" s="23"/>
      <c r="D6" s="24"/>
      <c r="E6" s="20"/>
      <c r="F6" s="66"/>
    </row>
    <row r="7" spans="1:7" x14ac:dyDescent="0.2">
      <c r="A7" s="67" t="s">
        <v>5</v>
      </c>
      <c r="B7" s="125" t="s">
        <v>11</v>
      </c>
      <c r="C7" s="126"/>
      <c r="D7" s="127"/>
      <c r="E7" s="128"/>
      <c r="F7" s="129"/>
    </row>
    <row r="8" spans="1:7" ht="4.5" customHeight="1" x14ac:dyDescent="0.2">
      <c r="A8" s="68"/>
      <c r="B8" s="16"/>
      <c r="C8" s="17"/>
      <c r="D8" s="18"/>
      <c r="E8" s="21"/>
      <c r="F8" s="69"/>
    </row>
    <row r="9" spans="1:7" ht="89.25" x14ac:dyDescent="0.2">
      <c r="A9" s="70" t="s">
        <v>12</v>
      </c>
      <c r="B9" s="138" t="s">
        <v>62</v>
      </c>
      <c r="C9" s="14" t="s">
        <v>13</v>
      </c>
      <c r="D9" s="139">
        <v>1</v>
      </c>
      <c r="E9" s="140">
        <v>3000</v>
      </c>
      <c r="F9" s="141">
        <f>D9*E9</f>
        <v>3000</v>
      </c>
      <c r="G9" s="15"/>
    </row>
    <row r="10" spans="1:7" ht="55.5" customHeight="1" x14ac:dyDescent="0.2">
      <c r="A10" s="71" t="s">
        <v>34</v>
      </c>
      <c r="B10" s="142" t="s">
        <v>64</v>
      </c>
      <c r="C10" s="11" t="s">
        <v>14</v>
      </c>
      <c r="D10" s="139">
        <v>2</v>
      </c>
      <c r="E10" s="140">
        <v>550</v>
      </c>
      <c r="F10" s="143">
        <f>D10*E10</f>
        <v>1100</v>
      </c>
    </row>
    <row r="11" spans="1:7" ht="8.1" customHeight="1" x14ac:dyDescent="0.2">
      <c r="A11" s="87"/>
      <c r="B11" s="91"/>
      <c r="C11" s="88"/>
      <c r="D11" s="89"/>
      <c r="E11" s="47"/>
      <c r="F11" s="90"/>
    </row>
    <row r="12" spans="1:7" x14ac:dyDescent="0.2">
      <c r="A12" s="93"/>
      <c r="B12" s="94"/>
      <c r="C12" s="182" t="s">
        <v>55</v>
      </c>
      <c r="D12" s="183"/>
      <c r="E12" s="184"/>
      <c r="F12" s="95">
        <f>SUM(F9:F10)</f>
        <v>4100</v>
      </c>
    </row>
    <row r="13" spans="1:7" ht="8.1" customHeight="1" x14ac:dyDescent="0.2">
      <c r="A13" s="93"/>
      <c r="B13" s="92"/>
      <c r="C13" s="88"/>
      <c r="D13" s="89"/>
      <c r="E13" s="47"/>
      <c r="F13" s="90"/>
    </row>
    <row r="14" spans="1:7" x14ac:dyDescent="0.2">
      <c r="A14" s="72">
        <v>2</v>
      </c>
      <c r="B14" s="32" t="s">
        <v>10</v>
      </c>
      <c r="C14" s="40"/>
      <c r="D14" s="40"/>
      <c r="E14" s="40"/>
      <c r="F14" s="73"/>
    </row>
    <row r="15" spans="1:7" ht="4.5" customHeight="1" x14ac:dyDescent="0.2">
      <c r="A15" s="65"/>
      <c r="B15" s="22"/>
      <c r="C15" s="23"/>
      <c r="D15" s="24"/>
      <c r="E15" s="25"/>
      <c r="F15" s="74"/>
    </row>
    <row r="16" spans="1:7" x14ac:dyDescent="0.2">
      <c r="A16" s="67" t="s">
        <v>6</v>
      </c>
      <c r="B16" s="26" t="s">
        <v>35</v>
      </c>
      <c r="C16" s="48"/>
      <c r="D16" s="49"/>
      <c r="E16" s="53"/>
      <c r="F16" s="75"/>
    </row>
    <row r="17" spans="1:9" ht="4.5" customHeight="1" x14ac:dyDescent="0.2">
      <c r="A17" s="68"/>
      <c r="B17" s="16"/>
      <c r="C17" s="50"/>
      <c r="D17" s="41"/>
      <c r="E17" s="42"/>
      <c r="F17" s="76"/>
    </row>
    <row r="18" spans="1:9" ht="91.15" customHeight="1" x14ac:dyDescent="0.2">
      <c r="A18" s="70" t="s">
        <v>96</v>
      </c>
      <c r="B18" s="138" t="s">
        <v>87</v>
      </c>
      <c r="C18" s="14" t="s">
        <v>15</v>
      </c>
      <c r="D18" s="144">
        <v>750</v>
      </c>
      <c r="E18" s="145">
        <v>2</v>
      </c>
      <c r="F18" s="146">
        <f>D18*E18</f>
        <v>1500</v>
      </c>
    </row>
    <row r="19" spans="1:9" ht="61.15" customHeight="1" x14ac:dyDescent="0.2">
      <c r="A19" s="70" t="s">
        <v>45</v>
      </c>
      <c r="B19" s="138" t="s">
        <v>63</v>
      </c>
      <c r="C19" s="14" t="s">
        <v>7</v>
      </c>
      <c r="D19" s="144">
        <v>24</v>
      </c>
      <c r="E19" s="145">
        <v>2</v>
      </c>
      <c r="F19" s="146">
        <f>D19*E19</f>
        <v>48</v>
      </c>
    </row>
    <row r="20" spans="1:9" ht="63.75" x14ac:dyDescent="0.2">
      <c r="A20" s="70" t="s">
        <v>46</v>
      </c>
      <c r="B20" s="142" t="s">
        <v>88</v>
      </c>
      <c r="C20" s="14" t="s">
        <v>15</v>
      </c>
      <c r="D20" s="144">
        <v>450</v>
      </c>
      <c r="E20" s="145">
        <v>2</v>
      </c>
      <c r="F20" s="146">
        <f>D20*E20</f>
        <v>900</v>
      </c>
      <c r="I20" s="103" t="s">
        <v>68</v>
      </c>
    </row>
    <row r="21" spans="1:9" ht="4.5" customHeight="1" x14ac:dyDescent="0.2">
      <c r="A21" s="65"/>
      <c r="B21" s="22"/>
      <c r="C21" s="23"/>
      <c r="D21" s="24"/>
      <c r="E21" s="25"/>
      <c r="F21" s="74"/>
    </row>
    <row r="22" spans="1:9" x14ac:dyDescent="0.2">
      <c r="A22" s="67" t="s">
        <v>47</v>
      </c>
      <c r="B22" s="26" t="s">
        <v>16</v>
      </c>
      <c r="C22" s="27"/>
      <c r="D22" s="86"/>
      <c r="E22" s="39"/>
      <c r="F22" s="78"/>
    </row>
    <row r="23" spans="1:9" ht="4.5" customHeight="1" x14ac:dyDescent="0.2">
      <c r="A23" s="68"/>
      <c r="B23" s="16"/>
      <c r="C23" s="17"/>
      <c r="D23" s="18"/>
      <c r="E23" s="19"/>
      <c r="F23" s="79"/>
    </row>
    <row r="24" spans="1:9" ht="40.5" customHeight="1" x14ac:dyDescent="0.2">
      <c r="A24" s="70" t="s">
        <v>97</v>
      </c>
      <c r="B24" s="138" t="s">
        <v>110</v>
      </c>
      <c r="C24" s="14" t="s">
        <v>15</v>
      </c>
      <c r="D24" s="144">
        <v>300</v>
      </c>
      <c r="E24" s="145">
        <v>6</v>
      </c>
      <c r="F24" s="147">
        <f>D24*E24</f>
        <v>1800</v>
      </c>
    </row>
    <row r="25" spans="1:9" ht="63.75" x14ac:dyDescent="0.2">
      <c r="A25" s="70" t="s">
        <v>111</v>
      </c>
      <c r="B25" s="148" t="s">
        <v>69</v>
      </c>
      <c r="C25" s="14" t="s">
        <v>15</v>
      </c>
      <c r="D25" s="149">
        <v>3800</v>
      </c>
      <c r="E25" s="140">
        <v>2</v>
      </c>
      <c r="F25" s="147">
        <f>D25*E25</f>
        <v>7600</v>
      </c>
    </row>
    <row r="26" spans="1:9" ht="51" x14ac:dyDescent="0.2">
      <c r="A26" s="70" t="s">
        <v>113</v>
      </c>
      <c r="B26" s="142" t="s">
        <v>112</v>
      </c>
      <c r="C26" s="11" t="s">
        <v>15</v>
      </c>
      <c r="D26" s="149">
        <v>4100</v>
      </c>
      <c r="E26" s="140">
        <v>2</v>
      </c>
      <c r="F26" s="150">
        <f>D26*E26</f>
        <v>8200</v>
      </c>
    </row>
    <row r="27" spans="1:9" ht="51" x14ac:dyDescent="0.2">
      <c r="A27" s="70" t="s">
        <v>141</v>
      </c>
      <c r="B27" s="142" t="s">
        <v>142</v>
      </c>
      <c r="C27" s="11" t="s">
        <v>15</v>
      </c>
      <c r="D27" s="149">
        <v>950</v>
      </c>
      <c r="E27" s="140">
        <v>1</v>
      </c>
      <c r="F27" s="150">
        <f>D27*E27</f>
        <v>950</v>
      </c>
    </row>
    <row r="28" spans="1:9" ht="51" x14ac:dyDescent="0.2">
      <c r="A28" s="70" t="s">
        <v>143</v>
      </c>
      <c r="B28" s="142" t="s">
        <v>144</v>
      </c>
      <c r="C28" s="11" t="s">
        <v>145</v>
      </c>
      <c r="D28" s="149">
        <v>350</v>
      </c>
      <c r="E28" s="140">
        <v>5</v>
      </c>
      <c r="F28" s="150">
        <f>D28*E28</f>
        <v>1750</v>
      </c>
    </row>
    <row r="29" spans="1:9" ht="8.1" customHeight="1" x14ac:dyDescent="0.2">
      <c r="A29" s="87"/>
      <c r="B29" s="91"/>
      <c r="C29" s="88"/>
      <c r="D29" s="89"/>
      <c r="E29" s="47"/>
      <c r="F29" s="90"/>
    </row>
    <row r="30" spans="1:9" x14ac:dyDescent="0.2">
      <c r="A30" s="93"/>
      <c r="B30" s="94"/>
      <c r="C30" s="182" t="s">
        <v>56</v>
      </c>
      <c r="D30" s="183"/>
      <c r="E30" s="184"/>
      <c r="F30" s="95">
        <f>SUM(F18:F28)</f>
        <v>22748</v>
      </c>
    </row>
    <row r="31" spans="1:9" ht="8.1" customHeight="1" x14ac:dyDescent="0.2">
      <c r="A31" s="115"/>
      <c r="B31" s="116"/>
      <c r="C31" s="117"/>
      <c r="D31" s="118"/>
      <c r="E31" s="119"/>
      <c r="F31" s="120"/>
    </row>
    <row r="32" spans="1:9" x14ac:dyDescent="0.2">
      <c r="A32" s="111">
        <v>3</v>
      </c>
      <c r="B32" s="112" t="s">
        <v>17</v>
      </c>
      <c r="C32" s="113"/>
      <c r="D32" s="113"/>
      <c r="E32" s="113"/>
      <c r="F32" s="114"/>
    </row>
    <row r="33" spans="1:6" ht="4.5" customHeight="1" x14ac:dyDescent="0.2">
      <c r="A33" s="65"/>
      <c r="B33" s="22"/>
      <c r="C33" s="48"/>
      <c r="D33" s="49"/>
      <c r="E33" s="53"/>
      <c r="F33" s="75"/>
    </row>
    <row r="34" spans="1:6" x14ac:dyDescent="0.2">
      <c r="A34" s="67" t="s">
        <v>114</v>
      </c>
      <c r="B34" s="26" t="s">
        <v>115</v>
      </c>
      <c r="C34" s="48"/>
      <c r="D34" s="49"/>
      <c r="E34" s="53"/>
      <c r="F34" s="75"/>
    </row>
    <row r="35" spans="1:6" ht="4.5" customHeight="1" x14ac:dyDescent="0.2">
      <c r="A35" s="68"/>
      <c r="B35" s="16"/>
      <c r="C35" s="48"/>
      <c r="D35" s="49"/>
      <c r="E35" s="53"/>
      <c r="F35" s="75"/>
    </row>
    <row r="36" spans="1:6" x14ac:dyDescent="0.2">
      <c r="A36" s="70" t="s">
        <v>116</v>
      </c>
      <c r="B36" s="138" t="s">
        <v>117</v>
      </c>
      <c r="C36" s="14"/>
      <c r="D36" s="144"/>
      <c r="E36" s="145"/>
      <c r="F36" s="147"/>
    </row>
    <row r="37" spans="1:6" ht="53.25" customHeight="1" x14ac:dyDescent="0.2">
      <c r="A37" s="70" t="s">
        <v>118</v>
      </c>
      <c r="B37" s="138" t="s">
        <v>119</v>
      </c>
      <c r="C37" s="14"/>
      <c r="D37" s="144"/>
      <c r="E37" s="145"/>
      <c r="F37" s="147"/>
    </row>
    <row r="38" spans="1:6" x14ac:dyDescent="0.2">
      <c r="A38" s="70" t="s">
        <v>120</v>
      </c>
      <c r="B38" s="138" t="s">
        <v>121</v>
      </c>
      <c r="C38" s="14" t="s">
        <v>15</v>
      </c>
      <c r="D38" s="144">
        <v>4100</v>
      </c>
      <c r="E38" s="145">
        <v>5</v>
      </c>
      <c r="F38" s="147">
        <f>D38*E38</f>
        <v>20500</v>
      </c>
    </row>
    <row r="39" spans="1:6" ht="4.5" customHeight="1" x14ac:dyDescent="0.2">
      <c r="A39" s="65"/>
      <c r="B39" s="22"/>
      <c r="C39" s="48"/>
      <c r="D39" s="49"/>
      <c r="E39" s="53"/>
      <c r="F39" s="75"/>
    </row>
    <row r="40" spans="1:6" ht="4.5" customHeight="1" x14ac:dyDescent="0.2">
      <c r="A40" s="105"/>
      <c r="B40" s="106"/>
      <c r="C40" s="107"/>
      <c r="D40" s="108"/>
      <c r="E40" s="109"/>
      <c r="F40" s="110"/>
    </row>
    <row r="41" spans="1:6" x14ac:dyDescent="0.2">
      <c r="A41" s="67" t="s">
        <v>18</v>
      </c>
      <c r="B41" s="26" t="s">
        <v>36</v>
      </c>
      <c r="C41" s="48"/>
      <c r="D41" s="49"/>
      <c r="E41" s="53"/>
      <c r="F41" s="75"/>
    </row>
    <row r="42" spans="1:6" ht="4.5" customHeight="1" x14ac:dyDescent="0.2">
      <c r="A42" s="68"/>
      <c r="B42" s="16"/>
      <c r="C42" s="50"/>
      <c r="D42" s="41"/>
      <c r="E42" s="42"/>
      <c r="F42" s="76"/>
    </row>
    <row r="43" spans="1:6" ht="76.5" x14ac:dyDescent="0.2">
      <c r="A43" s="70" t="s">
        <v>19</v>
      </c>
      <c r="B43" s="138" t="s">
        <v>65</v>
      </c>
      <c r="C43" s="14" t="s">
        <v>15</v>
      </c>
      <c r="D43" s="144">
        <v>4550</v>
      </c>
      <c r="E43" s="145">
        <v>15</v>
      </c>
      <c r="F43" s="147">
        <f>D43*E43</f>
        <v>68250</v>
      </c>
    </row>
    <row r="44" spans="1:6" ht="89.25" x14ac:dyDescent="0.2">
      <c r="A44" s="70" t="s">
        <v>20</v>
      </c>
      <c r="B44" s="138" t="s">
        <v>66</v>
      </c>
      <c r="C44" s="14" t="s">
        <v>15</v>
      </c>
      <c r="D44" s="144">
        <v>4550</v>
      </c>
      <c r="E44" s="145">
        <v>9</v>
      </c>
      <c r="F44" s="147">
        <f>D44*E44</f>
        <v>40950</v>
      </c>
    </row>
    <row r="45" spans="1:6" ht="4.5" customHeight="1" x14ac:dyDescent="0.2">
      <c r="A45" s="65"/>
      <c r="B45" s="22"/>
      <c r="C45" s="48"/>
      <c r="D45" s="49"/>
      <c r="E45" s="53"/>
      <c r="F45" s="75"/>
    </row>
    <row r="46" spans="1:6" ht="4.5" customHeight="1" x14ac:dyDescent="0.2">
      <c r="A46" s="105"/>
      <c r="B46" s="106"/>
      <c r="C46" s="107"/>
      <c r="D46" s="108"/>
      <c r="E46" s="109"/>
      <c r="F46" s="110"/>
    </row>
    <row r="47" spans="1:6" x14ac:dyDescent="0.2">
      <c r="A47" s="67" t="s">
        <v>98</v>
      </c>
      <c r="B47" s="26" t="s">
        <v>123</v>
      </c>
      <c r="C47" s="48"/>
      <c r="D47" s="49"/>
      <c r="E47" s="53"/>
      <c r="F47" s="75"/>
    </row>
    <row r="48" spans="1:6" ht="4.5" customHeight="1" x14ac:dyDescent="0.2">
      <c r="A48" s="68"/>
      <c r="B48" s="16"/>
      <c r="C48" s="50"/>
      <c r="D48" s="41"/>
      <c r="E48" s="42"/>
      <c r="F48" s="76"/>
    </row>
    <row r="49" spans="1:6" ht="90" customHeight="1" x14ac:dyDescent="0.2">
      <c r="A49" s="71" t="s">
        <v>122</v>
      </c>
      <c r="B49" s="169" t="s">
        <v>103</v>
      </c>
      <c r="C49" s="11" t="s">
        <v>15</v>
      </c>
      <c r="D49" s="149">
        <v>290</v>
      </c>
      <c r="E49" s="140">
        <v>6</v>
      </c>
      <c r="F49" s="150">
        <f>D49*E49</f>
        <v>1740</v>
      </c>
    </row>
    <row r="50" spans="1:6" ht="8.1" customHeight="1" x14ac:dyDescent="0.2">
      <c r="A50" s="87"/>
      <c r="B50" s="91"/>
      <c r="C50" s="88"/>
      <c r="D50" s="89"/>
      <c r="E50" s="47"/>
      <c r="F50" s="90"/>
    </row>
    <row r="51" spans="1:6" x14ac:dyDescent="0.2">
      <c r="A51" s="93"/>
      <c r="B51" s="94"/>
      <c r="C51" s="182" t="s">
        <v>57</v>
      </c>
      <c r="D51" s="183"/>
      <c r="E51" s="184"/>
      <c r="F51" s="95">
        <f>SUM(F37:F49)</f>
        <v>131440</v>
      </c>
    </row>
    <row r="52" spans="1:6" ht="8.1" customHeight="1" x14ac:dyDescent="0.2">
      <c r="A52" s="93"/>
      <c r="B52" s="92"/>
      <c r="C52" s="88"/>
      <c r="D52" s="89"/>
      <c r="E52" s="47"/>
      <c r="F52" s="90"/>
    </row>
    <row r="53" spans="1:6" x14ac:dyDescent="0.2">
      <c r="A53" s="72">
        <v>4</v>
      </c>
      <c r="B53" s="32" t="s">
        <v>70</v>
      </c>
      <c r="C53" s="34"/>
      <c r="D53" s="34"/>
      <c r="E53" s="34"/>
      <c r="F53" s="80"/>
    </row>
    <row r="54" spans="1:6" ht="80.25" customHeight="1" x14ac:dyDescent="0.2">
      <c r="A54" s="136" t="s">
        <v>8</v>
      </c>
      <c r="B54" s="151" t="s">
        <v>74</v>
      </c>
      <c r="C54" s="137" t="s">
        <v>7</v>
      </c>
      <c r="D54" s="152">
        <v>1010</v>
      </c>
      <c r="E54" s="153">
        <v>25</v>
      </c>
      <c r="F54" s="154">
        <f>D54*E54</f>
        <v>25250</v>
      </c>
    </row>
    <row r="55" spans="1:6" ht="81.75" customHeight="1" x14ac:dyDescent="0.2">
      <c r="A55" s="130" t="s">
        <v>86</v>
      </c>
      <c r="B55" s="155" t="s">
        <v>81</v>
      </c>
      <c r="C55" s="132" t="s">
        <v>7</v>
      </c>
      <c r="D55" s="156">
        <v>48</v>
      </c>
      <c r="E55" s="157">
        <v>55</v>
      </c>
      <c r="F55" s="158">
        <f>D55*E55</f>
        <v>2640</v>
      </c>
    </row>
    <row r="56" spans="1:6" ht="89.25" x14ac:dyDescent="0.2">
      <c r="A56" s="130" t="s">
        <v>99</v>
      </c>
      <c r="B56" s="138" t="s">
        <v>75</v>
      </c>
      <c r="C56" s="14" t="s">
        <v>7</v>
      </c>
      <c r="D56" s="144">
        <v>180</v>
      </c>
      <c r="E56" s="145">
        <v>20</v>
      </c>
      <c r="F56" s="147">
        <f t="shared" ref="F56:F57" si="0">D56*E56</f>
        <v>3600</v>
      </c>
    </row>
    <row r="57" spans="1:6" ht="81" customHeight="1" x14ac:dyDescent="0.2">
      <c r="A57" s="130" t="s">
        <v>51</v>
      </c>
      <c r="B57" s="138" t="s">
        <v>76</v>
      </c>
      <c r="C57" s="14" t="s">
        <v>7</v>
      </c>
      <c r="D57" s="144">
        <v>48</v>
      </c>
      <c r="E57" s="145">
        <v>65</v>
      </c>
      <c r="F57" s="147">
        <f t="shared" si="0"/>
        <v>3120</v>
      </c>
    </row>
    <row r="58" spans="1:6" ht="169.5" customHeight="1" x14ac:dyDescent="0.2">
      <c r="A58" s="130" t="s">
        <v>100</v>
      </c>
      <c r="B58" s="155" t="s">
        <v>84</v>
      </c>
      <c r="C58" s="132" t="s">
        <v>15</v>
      </c>
      <c r="D58" s="156">
        <v>340</v>
      </c>
      <c r="E58" s="157">
        <v>23</v>
      </c>
      <c r="F58" s="158">
        <f>D58*E58</f>
        <v>7820</v>
      </c>
    </row>
    <row r="59" spans="1:6" ht="141" customHeight="1" x14ac:dyDescent="0.2">
      <c r="A59" s="130" t="s">
        <v>101</v>
      </c>
      <c r="B59" s="155" t="s">
        <v>124</v>
      </c>
      <c r="C59" s="132" t="s">
        <v>125</v>
      </c>
      <c r="D59" s="156">
        <v>940</v>
      </c>
      <c r="E59" s="157">
        <v>16</v>
      </c>
      <c r="F59" s="158">
        <f>D59*E59</f>
        <v>15040</v>
      </c>
    </row>
    <row r="60" spans="1:6" ht="153" customHeight="1" x14ac:dyDescent="0.2">
      <c r="A60" s="130" t="s">
        <v>52</v>
      </c>
      <c r="B60" s="138" t="s">
        <v>82</v>
      </c>
      <c r="C60" s="14" t="s">
        <v>15</v>
      </c>
      <c r="D60" s="144">
        <v>24</v>
      </c>
      <c r="E60" s="145">
        <v>24</v>
      </c>
      <c r="F60" s="147">
        <f t="shared" ref="F60" si="1">D60*E60</f>
        <v>576</v>
      </c>
    </row>
    <row r="61" spans="1:6" ht="154.5" customHeight="1" x14ac:dyDescent="0.2">
      <c r="A61" s="130" t="s">
        <v>126</v>
      </c>
      <c r="B61" s="138" t="s">
        <v>83</v>
      </c>
      <c r="C61" s="14" t="s">
        <v>15</v>
      </c>
      <c r="D61" s="144">
        <v>13</v>
      </c>
      <c r="E61" s="145">
        <v>24</v>
      </c>
      <c r="F61" s="147">
        <f t="shared" ref="F61" si="2">D61*E61</f>
        <v>312</v>
      </c>
    </row>
    <row r="62" spans="1:6" ht="8.1" customHeight="1" x14ac:dyDescent="0.2">
      <c r="A62" s="87"/>
      <c r="B62" s="91"/>
      <c r="C62" s="88"/>
      <c r="D62" s="89"/>
      <c r="E62" s="47"/>
      <c r="F62" s="90"/>
    </row>
    <row r="63" spans="1:6" x14ac:dyDescent="0.2">
      <c r="A63" s="93"/>
      <c r="B63" s="94"/>
      <c r="C63" s="182" t="s">
        <v>58</v>
      </c>
      <c r="D63" s="183"/>
      <c r="E63" s="184"/>
      <c r="F63" s="95">
        <f>SUM(F54:F61)</f>
        <v>58358</v>
      </c>
    </row>
    <row r="64" spans="1:6" ht="8.1" customHeight="1" x14ac:dyDescent="0.2">
      <c r="A64" s="115"/>
      <c r="B64" s="116"/>
      <c r="C64" s="117"/>
      <c r="D64" s="118"/>
      <c r="E64" s="119"/>
      <c r="F64" s="120"/>
    </row>
    <row r="65" spans="1:9" x14ac:dyDescent="0.2">
      <c r="A65" s="111">
        <v>5</v>
      </c>
      <c r="B65" s="112" t="s">
        <v>21</v>
      </c>
      <c r="C65" s="113"/>
      <c r="D65" s="113"/>
      <c r="E65" s="113"/>
      <c r="F65" s="114"/>
    </row>
    <row r="66" spans="1:9" ht="4.5" customHeight="1" x14ac:dyDescent="0.2">
      <c r="A66" s="65"/>
      <c r="B66" s="22"/>
      <c r="C66" s="23"/>
      <c r="D66" s="51"/>
      <c r="E66" s="52"/>
      <c r="F66" s="77"/>
    </row>
    <row r="67" spans="1:9" x14ac:dyDescent="0.2">
      <c r="A67" s="67">
        <v>5.0999999999999996</v>
      </c>
      <c r="B67" s="26" t="s">
        <v>22</v>
      </c>
      <c r="C67" s="27"/>
      <c r="D67" s="49"/>
      <c r="E67" s="53"/>
      <c r="F67" s="75"/>
    </row>
    <row r="68" spans="1:9" ht="4.5" customHeight="1" x14ac:dyDescent="0.2">
      <c r="A68" s="68"/>
      <c r="B68" s="16"/>
      <c r="C68" s="17"/>
      <c r="D68" s="41"/>
      <c r="E68" s="42"/>
      <c r="F68" s="76"/>
    </row>
    <row r="69" spans="1:9" ht="114.75" x14ac:dyDescent="0.2">
      <c r="A69" s="71" t="s">
        <v>153</v>
      </c>
      <c r="B69" s="142" t="s">
        <v>150</v>
      </c>
      <c r="C69" s="11"/>
      <c r="D69" s="149"/>
      <c r="E69" s="140"/>
      <c r="F69" s="150"/>
    </row>
    <row r="70" spans="1:9" ht="4.5" customHeight="1" x14ac:dyDescent="0.2">
      <c r="A70" s="105"/>
      <c r="B70" s="106"/>
      <c r="C70" s="176"/>
      <c r="D70" s="177"/>
      <c r="E70" s="178"/>
      <c r="F70" s="179"/>
    </row>
    <row r="71" spans="1:9" x14ac:dyDescent="0.2">
      <c r="A71" s="70" t="s">
        <v>154</v>
      </c>
      <c r="B71" s="138" t="s">
        <v>151</v>
      </c>
      <c r="C71" s="14" t="s">
        <v>152</v>
      </c>
      <c r="D71" s="144">
        <v>560</v>
      </c>
      <c r="E71" s="145">
        <v>65</v>
      </c>
      <c r="F71" s="147">
        <f>D71*E71</f>
        <v>36400</v>
      </c>
    </row>
    <row r="72" spans="1:9" ht="4.5" customHeight="1" x14ac:dyDescent="0.2">
      <c r="A72" s="65"/>
      <c r="B72" s="22"/>
      <c r="C72" s="23"/>
      <c r="D72" s="24"/>
      <c r="E72" s="52"/>
      <c r="F72" s="77"/>
    </row>
    <row r="73" spans="1:9" ht="12" customHeight="1" x14ac:dyDescent="0.2">
      <c r="A73" s="67" t="s">
        <v>23</v>
      </c>
      <c r="B73" s="26" t="s">
        <v>24</v>
      </c>
      <c r="C73" s="27"/>
      <c r="D73" s="86"/>
      <c r="E73" s="53"/>
      <c r="F73" s="75"/>
    </row>
    <row r="74" spans="1:9" ht="4.5" customHeight="1" x14ac:dyDescent="0.2">
      <c r="A74" s="68"/>
      <c r="B74" s="16"/>
      <c r="C74" s="17"/>
      <c r="D74" s="18"/>
      <c r="E74" s="42"/>
      <c r="F74" s="76"/>
      <c r="I74" t="s">
        <v>68</v>
      </c>
    </row>
    <row r="75" spans="1:9" ht="63.75" x14ac:dyDescent="0.2">
      <c r="A75" s="70" t="s">
        <v>25</v>
      </c>
      <c r="B75" s="138" t="s">
        <v>89</v>
      </c>
      <c r="C75" s="14"/>
      <c r="D75" s="144"/>
      <c r="E75" s="145"/>
      <c r="F75" s="147"/>
    </row>
    <row r="76" spans="1:9" x14ac:dyDescent="0.2">
      <c r="A76" s="70" t="s">
        <v>155</v>
      </c>
      <c r="B76" s="138" t="s">
        <v>90</v>
      </c>
      <c r="C76" s="11" t="s">
        <v>14</v>
      </c>
      <c r="D76" s="144">
        <v>2</v>
      </c>
      <c r="E76" s="145">
        <v>350</v>
      </c>
      <c r="F76" s="147">
        <f t="shared" ref="F76:F78" si="3">D76*E76</f>
        <v>700</v>
      </c>
    </row>
    <row r="77" spans="1:9" ht="194.25" customHeight="1" x14ac:dyDescent="0.2">
      <c r="A77" s="70" t="s">
        <v>102</v>
      </c>
      <c r="B77" s="138" t="s">
        <v>108</v>
      </c>
      <c r="C77" s="170"/>
      <c r="D77" s="149"/>
      <c r="E77" s="140"/>
      <c r="F77" s="150"/>
    </row>
    <row r="78" spans="1:9" ht="15" customHeight="1" x14ac:dyDescent="0.2">
      <c r="A78" s="70" t="s">
        <v>156</v>
      </c>
      <c r="B78" s="138" t="s">
        <v>109</v>
      </c>
      <c r="C78" s="11" t="s">
        <v>14</v>
      </c>
      <c r="D78" s="149">
        <v>18</v>
      </c>
      <c r="E78" s="140">
        <v>490</v>
      </c>
      <c r="F78" s="150">
        <f t="shared" si="3"/>
        <v>8820</v>
      </c>
    </row>
    <row r="79" spans="1:9" ht="169.5" customHeight="1" x14ac:dyDescent="0.2">
      <c r="A79" s="70" t="s">
        <v>102</v>
      </c>
      <c r="B79" s="138" t="s">
        <v>148</v>
      </c>
      <c r="C79" s="170"/>
      <c r="D79" s="149"/>
      <c r="E79" s="140"/>
      <c r="F79" s="150"/>
    </row>
    <row r="80" spans="1:9" ht="15" customHeight="1" x14ac:dyDescent="0.2">
      <c r="A80" s="70" t="s">
        <v>156</v>
      </c>
      <c r="B80" s="138" t="s">
        <v>109</v>
      </c>
      <c r="C80" s="11" t="s">
        <v>14</v>
      </c>
      <c r="D80" s="149">
        <v>2</v>
      </c>
      <c r="E80" s="140">
        <v>650</v>
      </c>
      <c r="F80" s="150">
        <f t="shared" ref="F80" si="4">D80*E80</f>
        <v>1300</v>
      </c>
    </row>
    <row r="81" spans="1:6" ht="15" customHeight="1" x14ac:dyDescent="0.2">
      <c r="A81" s="70" t="s">
        <v>157</v>
      </c>
      <c r="B81" s="138" t="s">
        <v>149</v>
      </c>
      <c r="C81" s="11" t="s">
        <v>14</v>
      </c>
      <c r="D81" s="149">
        <v>2</v>
      </c>
      <c r="E81" s="140">
        <v>900</v>
      </c>
      <c r="F81" s="150">
        <f t="shared" ref="F81" si="5">D81*E81</f>
        <v>1800</v>
      </c>
    </row>
    <row r="82" spans="1:6" ht="4.5" customHeight="1" x14ac:dyDescent="0.2">
      <c r="A82" s="70"/>
      <c r="B82" s="22"/>
      <c r="C82" s="23"/>
      <c r="D82" s="24"/>
      <c r="E82" s="25"/>
      <c r="F82" s="74"/>
    </row>
    <row r="83" spans="1:6" x14ac:dyDescent="0.2">
      <c r="A83" s="70" t="s">
        <v>158</v>
      </c>
      <c r="B83" s="26" t="s">
        <v>26</v>
      </c>
      <c r="C83" s="27"/>
      <c r="D83" s="86"/>
      <c r="E83" s="39"/>
      <c r="F83" s="78"/>
    </row>
    <row r="84" spans="1:6" ht="4.5" customHeight="1" x14ac:dyDescent="0.2">
      <c r="A84" s="70"/>
      <c r="B84" s="16"/>
      <c r="C84" s="17"/>
      <c r="D84" s="18"/>
      <c r="E84" s="19"/>
      <c r="F84" s="79"/>
    </row>
    <row r="85" spans="1:6" ht="118.5" customHeight="1" x14ac:dyDescent="0.2">
      <c r="A85" s="70" t="s">
        <v>159</v>
      </c>
      <c r="B85" s="138" t="s">
        <v>147</v>
      </c>
      <c r="C85" s="14" t="s">
        <v>14</v>
      </c>
      <c r="D85" s="144">
        <v>3</v>
      </c>
      <c r="E85" s="145">
        <v>355</v>
      </c>
      <c r="F85" s="147">
        <f t="shared" ref="F85:F89" si="6">D85*E85</f>
        <v>1065</v>
      </c>
    </row>
    <row r="86" spans="1:6" ht="117.75" customHeight="1" x14ac:dyDescent="0.2">
      <c r="A86" s="70" t="s">
        <v>160</v>
      </c>
      <c r="B86" s="138" t="s">
        <v>105</v>
      </c>
      <c r="C86" s="14" t="s">
        <v>14</v>
      </c>
      <c r="D86" s="144">
        <v>42</v>
      </c>
      <c r="E86" s="145">
        <v>295</v>
      </c>
      <c r="F86" s="147">
        <f t="shared" si="6"/>
        <v>12390</v>
      </c>
    </row>
    <row r="87" spans="1:6" ht="169.5" customHeight="1" x14ac:dyDescent="0.2">
      <c r="A87" s="70" t="s">
        <v>161</v>
      </c>
      <c r="B87" s="159" t="s">
        <v>104</v>
      </c>
      <c r="C87" s="132" t="s">
        <v>14</v>
      </c>
      <c r="D87" s="156">
        <v>25</v>
      </c>
      <c r="E87" s="157">
        <v>155</v>
      </c>
      <c r="F87" s="158">
        <f t="shared" si="6"/>
        <v>3875</v>
      </c>
    </row>
    <row r="88" spans="1:6" ht="129.75" customHeight="1" x14ac:dyDescent="0.2">
      <c r="A88" s="70" t="s">
        <v>162</v>
      </c>
      <c r="B88" s="138" t="s">
        <v>106</v>
      </c>
      <c r="C88" s="14" t="s">
        <v>14</v>
      </c>
      <c r="D88" s="144">
        <v>15</v>
      </c>
      <c r="E88" s="145">
        <v>295</v>
      </c>
      <c r="F88" s="147">
        <f t="shared" si="6"/>
        <v>4425</v>
      </c>
    </row>
    <row r="89" spans="1:6" ht="114" customHeight="1" x14ac:dyDescent="0.2">
      <c r="A89" s="70" t="s">
        <v>163</v>
      </c>
      <c r="B89" s="159" t="s">
        <v>85</v>
      </c>
      <c r="C89" s="132" t="s">
        <v>7</v>
      </c>
      <c r="D89" s="156">
        <v>6</v>
      </c>
      <c r="E89" s="157">
        <v>95</v>
      </c>
      <c r="F89" s="158">
        <f t="shared" si="6"/>
        <v>570</v>
      </c>
    </row>
    <row r="90" spans="1:6" ht="8.1" customHeight="1" x14ac:dyDescent="0.2">
      <c r="A90" s="87"/>
      <c r="B90" s="91"/>
      <c r="C90" s="88"/>
      <c r="D90" s="89"/>
      <c r="E90" s="47"/>
      <c r="F90" s="90"/>
    </row>
    <row r="91" spans="1:6" x14ac:dyDescent="0.2">
      <c r="A91" s="93"/>
      <c r="B91" s="94"/>
      <c r="C91" s="182" t="s">
        <v>59</v>
      </c>
      <c r="D91" s="183"/>
      <c r="E91" s="184"/>
      <c r="F91" s="95">
        <f>SUM(F71:F89)</f>
        <v>71345</v>
      </c>
    </row>
    <row r="92" spans="1:6" ht="8.1" customHeight="1" x14ac:dyDescent="0.2">
      <c r="A92" s="93"/>
      <c r="B92" s="92"/>
      <c r="C92" s="88"/>
      <c r="D92" s="89"/>
      <c r="E92" s="47"/>
      <c r="F92" s="90"/>
    </row>
    <row r="93" spans="1:6" x14ac:dyDescent="0.2">
      <c r="A93" s="72">
        <v>6</v>
      </c>
      <c r="B93" s="32" t="s">
        <v>28</v>
      </c>
      <c r="C93" s="34"/>
      <c r="D93" s="34"/>
      <c r="E93" s="34"/>
      <c r="F93" s="80"/>
    </row>
    <row r="94" spans="1:6" ht="4.5" customHeight="1" x14ac:dyDescent="0.2">
      <c r="A94" s="65"/>
      <c r="B94" s="22"/>
      <c r="C94" s="23"/>
      <c r="D94" s="51"/>
      <c r="E94" s="52"/>
      <c r="F94" s="77"/>
    </row>
    <row r="95" spans="1:6" ht="25.5" x14ac:dyDescent="0.2">
      <c r="A95" s="67" t="s">
        <v>27</v>
      </c>
      <c r="B95" s="26" t="s">
        <v>49</v>
      </c>
      <c r="C95" s="48"/>
      <c r="D95" s="49"/>
      <c r="E95" s="53"/>
      <c r="F95" s="75"/>
    </row>
    <row r="96" spans="1:6" ht="4.5" customHeight="1" x14ac:dyDescent="0.2">
      <c r="A96" s="68"/>
      <c r="B96" s="16"/>
      <c r="C96" s="50"/>
      <c r="D96" s="41"/>
      <c r="E96" s="42"/>
      <c r="F96" s="76"/>
    </row>
    <row r="97" spans="1:6" x14ac:dyDescent="0.2">
      <c r="A97" s="70" t="s">
        <v>30</v>
      </c>
      <c r="B97" s="138" t="s">
        <v>92</v>
      </c>
      <c r="C97" s="14" t="s">
        <v>14</v>
      </c>
      <c r="D97" s="160">
        <v>14</v>
      </c>
      <c r="E97" s="145">
        <v>30</v>
      </c>
      <c r="F97" s="147">
        <f>D97*E97</f>
        <v>420</v>
      </c>
    </row>
    <row r="98" spans="1:6" x14ac:dyDescent="0.2">
      <c r="A98" s="70" t="s">
        <v>31</v>
      </c>
      <c r="B98" s="138" t="s">
        <v>94</v>
      </c>
      <c r="C98" s="14" t="s">
        <v>14</v>
      </c>
      <c r="D98" s="160">
        <v>2</v>
      </c>
      <c r="E98" s="145">
        <v>30</v>
      </c>
      <c r="F98" s="147">
        <f>D98*E98</f>
        <v>60</v>
      </c>
    </row>
    <row r="99" spans="1:6" x14ac:dyDescent="0.2">
      <c r="A99" s="70" t="s">
        <v>31</v>
      </c>
      <c r="B99" s="138" t="s">
        <v>93</v>
      </c>
      <c r="C99" s="14" t="s">
        <v>14</v>
      </c>
      <c r="D99" s="160">
        <v>15</v>
      </c>
      <c r="E99" s="145">
        <v>30</v>
      </c>
      <c r="F99" s="147">
        <f>D99*E99</f>
        <v>450</v>
      </c>
    </row>
    <row r="100" spans="1:6" x14ac:dyDescent="0.2">
      <c r="A100" s="70" t="s">
        <v>31</v>
      </c>
      <c r="B100" s="138" t="s">
        <v>95</v>
      </c>
      <c r="C100" s="14" t="s">
        <v>14</v>
      </c>
      <c r="D100" s="160">
        <v>5</v>
      </c>
      <c r="E100" s="145">
        <v>30</v>
      </c>
      <c r="F100" s="147">
        <f>D100*E100</f>
        <v>150</v>
      </c>
    </row>
    <row r="101" spans="1:6" x14ac:dyDescent="0.2">
      <c r="A101" s="70" t="s">
        <v>44</v>
      </c>
      <c r="B101" s="138" t="s">
        <v>29</v>
      </c>
      <c r="C101" s="14" t="s">
        <v>14</v>
      </c>
      <c r="D101" s="160">
        <v>25</v>
      </c>
      <c r="E101" s="145">
        <v>30</v>
      </c>
      <c r="F101" s="147">
        <f t="shared" ref="F101:F103" si="7">D101*E101</f>
        <v>750</v>
      </c>
    </row>
    <row r="102" spans="1:6" x14ac:dyDescent="0.2">
      <c r="A102" s="70" t="s">
        <v>79</v>
      </c>
      <c r="B102" s="155" t="s">
        <v>80</v>
      </c>
      <c r="C102" s="14" t="s">
        <v>14</v>
      </c>
      <c r="D102" s="161">
        <v>2</v>
      </c>
      <c r="E102" s="145">
        <v>30</v>
      </c>
      <c r="F102" s="147">
        <f t="shared" si="7"/>
        <v>60</v>
      </c>
    </row>
    <row r="103" spans="1:6" x14ac:dyDescent="0.2">
      <c r="A103" s="70" t="s">
        <v>91</v>
      </c>
      <c r="B103" s="155" t="s">
        <v>43</v>
      </c>
      <c r="C103" s="14" t="s">
        <v>14</v>
      </c>
      <c r="D103" s="161">
        <v>0</v>
      </c>
      <c r="E103" s="145"/>
      <c r="F103" s="147">
        <f t="shared" si="7"/>
        <v>0</v>
      </c>
    </row>
    <row r="104" spans="1:6" ht="8.1" customHeight="1" x14ac:dyDescent="0.2">
      <c r="A104" s="87"/>
      <c r="B104" s="91"/>
      <c r="C104" s="88"/>
      <c r="D104" s="89"/>
      <c r="E104" s="47"/>
      <c r="F104" s="90"/>
    </row>
    <row r="105" spans="1:6" x14ac:dyDescent="0.2">
      <c r="A105" s="93"/>
      <c r="B105" s="94"/>
      <c r="C105" s="182" t="s">
        <v>60</v>
      </c>
      <c r="D105" s="183"/>
      <c r="E105" s="184"/>
      <c r="F105" s="95">
        <f>SUM(F97:F103)</f>
        <v>1890</v>
      </c>
    </row>
    <row r="106" spans="1:6" ht="8.1" customHeight="1" x14ac:dyDescent="0.2">
      <c r="A106" s="93"/>
      <c r="B106" s="92"/>
      <c r="C106" s="88"/>
      <c r="D106" s="89"/>
      <c r="E106" s="47"/>
      <c r="F106" s="90"/>
    </row>
    <row r="107" spans="1:6" x14ac:dyDescent="0.2">
      <c r="A107" s="72">
        <v>7</v>
      </c>
      <c r="B107" s="32" t="s">
        <v>33</v>
      </c>
      <c r="C107" s="33"/>
      <c r="D107" s="40"/>
      <c r="E107" s="40"/>
      <c r="F107" s="73"/>
    </row>
    <row r="108" spans="1:6" ht="4.5" customHeight="1" x14ac:dyDescent="0.2">
      <c r="A108" s="65"/>
      <c r="B108" s="22"/>
      <c r="C108" s="23"/>
      <c r="D108" s="43"/>
      <c r="E108" s="43"/>
      <c r="F108" s="81"/>
    </row>
    <row r="109" spans="1:6" ht="4.5" customHeight="1" x14ac:dyDescent="0.2">
      <c r="A109" s="65"/>
      <c r="B109" s="22"/>
      <c r="C109" s="23"/>
      <c r="D109" s="43"/>
      <c r="E109" s="43"/>
      <c r="F109" s="81"/>
    </row>
    <row r="110" spans="1:6" x14ac:dyDescent="0.2">
      <c r="A110" s="67" t="s">
        <v>48</v>
      </c>
      <c r="B110" s="44" t="s">
        <v>38</v>
      </c>
      <c r="C110" s="27"/>
      <c r="D110" s="45"/>
      <c r="E110" s="39"/>
      <c r="F110" s="82"/>
    </row>
    <row r="111" spans="1:6" ht="4.5" customHeight="1" x14ac:dyDescent="0.2">
      <c r="A111" s="68"/>
      <c r="B111" s="16"/>
      <c r="C111" s="17"/>
      <c r="D111" s="18"/>
      <c r="E111" s="19"/>
      <c r="F111" s="79"/>
    </row>
    <row r="112" spans="1:6" ht="28.5" customHeight="1" x14ac:dyDescent="0.2">
      <c r="A112" s="70" t="s">
        <v>71</v>
      </c>
      <c r="B112" s="163" t="s">
        <v>39</v>
      </c>
      <c r="C112" s="14" t="s">
        <v>40</v>
      </c>
      <c r="D112" s="104">
        <v>2</v>
      </c>
      <c r="E112" s="164">
        <v>35</v>
      </c>
      <c r="F112" s="165">
        <f>D112*E112</f>
        <v>70</v>
      </c>
    </row>
    <row r="113" spans="1:6" ht="4.5" customHeight="1" x14ac:dyDescent="0.2">
      <c r="A113" s="65"/>
      <c r="B113" s="22"/>
      <c r="C113" s="54"/>
      <c r="D113" s="51"/>
      <c r="E113" s="52"/>
      <c r="F113" s="77"/>
    </row>
    <row r="114" spans="1:6" x14ac:dyDescent="0.2">
      <c r="A114" s="67" t="s">
        <v>54</v>
      </c>
      <c r="B114" s="44" t="s">
        <v>41</v>
      </c>
      <c r="C114" s="48"/>
      <c r="D114" s="98"/>
      <c r="E114" s="83"/>
      <c r="F114" s="84"/>
    </row>
    <row r="115" spans="1:6" ht="4.5" customHeight="1" x14ac:dyDescent="0.2">
      <c r="A115" s="68"/>
      <c r="B115" s="16"/>
      <c r="C115" s="50"/>
      <c r="D115" s="41"/>
      <c r="E115" s="42"/>
      <c r="F115" s="76"/>
    </row>
    <row r="116" spans="1:6" ht="127.5" x14ac:dyDescent="0.2">
      <c r="A116" s="71" t="s">
        <v>72</v>
      </c>
      <c r="B116" s="46" t="s">
        <v>67</v>
      </c>
      <c r="C116" s="11"/>
      <c r="D116" s="12"/>
      <c r="E116" s="166"/>
      <c r="F116" s="141"/>
    </row>
    <row r="117" spans="1:6" x14ac:dyDescent="0.2">
      <c r="A117" s="71" t="s">
        <v>73</v>
      </c>
      <c r="B117" s="167" t="s">
        <v>107</v>
      </c>
      <c r="C117" s="168" t="s">
        <v>42</v>
      </c>
      <c r="D117" s="104">
        <v>1</v>
      </c>
      <c r="E117" s="166">
        <v>55</v>
      </c>
      <c r="F117" s="141">
        <f>D117*E117</f>
        <v>55</v>
      </c>
    </row>
    <row r="118" spans="1:6" ht="8.1" customHeight="1" x14ac:dyDescent="0.2">
      <c r="A118" s="87"/>
      <c r="B118" s="91"/>
      <c r="C118" s="88"/>
      <c r="D118" s="89"/>
      <c r="E118" s="47"/>
      <c r="F118" s="90"/>
    </row>
    <row r="119" spans="1:6" x14ac:dyDescent="0.2">
      <c r="A119" s="93"/>
      <c r="B119" s="94"/>
      <c r="C119" s="182" t="s">
        <v>61</v>
      </c>
      <c r="D119" s="183"/>
      <c r="E119" s="184"/>
      <c r="F119" s="95">
        <f>SUM(F112:F117)</f>
        <v>125</v>
      </c>
    </row>
    <row r="120" spans="1:6" ht="8.1" customHeight="1" x14ac:dyDescent="0.2">
      <c r="A120" s="115"/>
      <c r="B120" s="116"/>
      <c r="C120" s="117"/>
      <c r="D120" s="118"/>
      <c r="E120" s="119"/>
      <c r="F120" s="120"/>
    </row>
    <row r="121" spans="1:6" x14ac:dyDescent="0.2">
      <c r="A121" s="72">
        <v>8</v>
      </c>
      <c r="B121" s="32" t="s">
        <v>127</v>
      </c>
      <c r="C121" s="33"/>
      <c r="D121" s="40"/>
      <c r="E121" s="40"/>
      <c r="F121" s="73"/>
    </row>
    <row r="122" spans="1:6" ht="4.5" customHeight="1" x14ac:dyDescent="0.2">
      <c r="A122" s="65"/>
      <c r="B122" s="22"/>
      <c r="C122" s="23"/>
      <c r="D122" s="43"/>
      <c r="E122" s="43"/>
      <c r="F122" s="81"/>
    </row>
    <row r="123" spans="1:6" ht="4.5" customHeight="1" x14ac:dyDescent="0.2">
      <c r="A123" s="65"/>
      <c r="B123" s="22"/>
      <c r="C123" s="23"/>
      <c r="D123" s="43"/>
      <c r="E123" s="43"/>
      <c r="F123" s="81"/>
    </row>
    <row r="124" spans="1:6" x14ac:dyDescent="0.2">
      <c r="A124" s="67">
        <v>8.1</v>
      </c>
      <c r="B124" s="44" t="s">
        <v>128</v>
      </c>
      <c r="C124" s="27"/>
      <c r="D124" s="45"/>
      <c r="E124" s="39"/>
      <c r="F124" s="82"/>
    </row>
    <row r="125" spans="1:6" ht="4.5" customHeight="1" x14ac:dyDescent="0.2">
      <c r="A125" s="68"/>
      <c r="B125" s="16"/>
      <c r="C125" s="17"/>
      <c r="D125" s="18"/>
      <c r="E125" s="19"/>
      <c r="F125" s="79"/>
    </row>
    <row r="126" spans="1:6" ht="76.5" x14ac:dyDescent="0.2">
      <c r="A126" s="70" t="s">
        <v>132</v>
      </c>
      <c r="B126" s="163" t="s">
        <v>139</v>
      </c>
      <c r="C126" s="14" t="s">
        <v>7</v>
      </c>
      <c r="D126" s="171">
        <v>300</v>
      </c>
      <c r="E126" s="164">
        <v>20</v>
      </c>
      <c r="F126" s="165">
        <f>D126*E126</f>
        <v>6000</v>
      </c>
    </row>
    <row r="127" spans="1:6" ht="25.5" x14ac:dyDescent="0.2">
      <c r="A127" s="130" t="s">
        <v>133</v>
      </c>
      <c r="B127" s="138" t="s">
        <v>129</v>
      </c>
      <c r="C127" s="132" t="s">
        <v>130</v>
      </c>
      <c r="D127" s="171">
        <v>360</v>
      </c>
      <c r="E127" s="162">
        <v>5</v>
      </c>
      <c r="F127" s="172">
        <f>D127*E127</f>
        <v>1800</v>
      </c>
    </row>
    <row r="128" spans="1:6" ht="51" x14ac:dyDescent="0.2">
      <c r="A128" s="130" t="s">
        <v>134</v>
      </c>
      <c r="B128" s="155" t="s">
        <v>131</v>
      </c>
      <c r="C128" s="132" t="s">
        <v>130</v>
      </c>
      <c r="D128" s="171">
        <v>360</v>
      </c>
      <c r="E128" s="162">
        <v>10</v>
      </c>
      <c r="F128" s="172">
        <f>D128*E128</f>
        <v>3600</v>
      </c>
    </row>
    <row r="129" spans="1:6" ht="4.5" customHeight="1" x14ac:dyDescent="0.2">
      <c r="A129" s="67"/>
      <c r="B129" s="26"/>
      <c r="C129" s="27"/>
      <c r="D129" s="173"/>
      <c r="E129" s="55"/>
      <c r="F129" s="82"/>
    </row>
    <row r="130" spans="1:6" x14ac:dyDescent="0.2">
      <c r="A130" s="67" t="s">
        <v>135</v>
      </c>
      <c r="B130" s="174" t="s">
        <v>137</v>
      </c>
      <c r="C130" s="27"/>
      <c r="D130" s="175"/>
      <c r="E130" s="83"/>
      <c r="F130" s="84"/>
    </row>
    <row r="131" spans="1:6" ht="4.5" customHeight="1" x14ac:dyDescent="0.2">
      <c r="A131" s="67"/>
      <c r="B131" s="44"/>
      <c r="C131" s="132"/>
      <c r="D131" s="98"/>
      <c r="E131" s="83"/>
      <c r="F131" s="84"/>
    </row>
    <row r="132" spans="1:6" ht="63.75" x14ac:dyDescent="0.2">
      <c r="A132" s="71" t="s">
        <v>136</v>
      </c>
      <c r="B132" s="46" t="s">
        <v>140</v>
      </c>
      <c r="C132" s="132" t="s">
        <v>130</v>
      </c>
      <c r="D132" s="104">
        <v>100</v>
      </c>
      <c r="E132" s="166">
        <v>130</v>
      </c>
      <c r="F132" s="141">
        <f>D132*E132</f>
        <v>13000</v>
      </c>
    </row>
    <row r="133" spans="1:6" ht="8.1" customHeight="1" x14ac:dyDescent="0.2">
      <c r="A133" s="87"/>
      <c r="B133" s="91"/>
      <c r="C133" s="88"/>
      <c r="D133" s="89"/>
      <c r="E133" s="47"/>
      <c r="F133" s="90"/>
    </row>
    <row r="134" spans="1:6" x14ac:dyDescent="0.2">
      <c r="A134" s="93"/>
      <c r="B134" s="94"/>
      <c r="C134" s="182" t="s">
        <v>61</v>
      </c>
      <c r="D134" s="183"/>
      <c r="E134" s="184"/>
      <c r="F134" s="95">
        <f>SUM(F126:F132)</f>
        <v>24400</v>
      </c>
    </row>
    <row r="135" spans="1:6" ht="4.5" customHeight="1" x14ac:dyDescent="0.2">
      <c r="A135" s="115"/>
      <c r="B135" s="116"/>
      <c r="C135" s="117"/>
      <c r="D135" s="118"/>
      <c r="E135" s="119"/>
      <c r="F135" s="120"/>
    </row>
    <row r="136" spans="1:6" ht="27" customHeight="1" x14ac:dyDescent="0.2">
      <c r="A136" s="111">
        <v>9</v>
      </c>
      <c r="B136" s="112" t="s">
        <v>53</v>
      </c>
      <c r="C136" s="113"/>
      <c r="D136" s="121"/>
      <c r="E136" s="121"/>
      <c r="F136" s="122"/>
    </row>
    <row r="137" spans="1:6" ht="7.5" customHeight="1" x14ac:dyDescent="0.2">
      <c r="A137" s="65"/>
      <c r="B137" s="22"/>
      <c r="C137" s="54"/>
      <c r="D137" s="51"/>
      <c r="E137" s="52"/>
      <c r="F137" s="77"/>
    </row>
    <row r="138" spans="1:6" ht="38.25" x14ac:dyDescent="0.2">
      <c r="A138" s="70" t="s">
        <v>50</v>
      </c>
      <c r="B138" s="131" t="s">
        <v>146</v>
      </c>
      <c r="C138" s="14"/>
      <c r="D138" s="104"/>
      <c r="E138" s="123"/>
      <c r="F138" s="124"/>
    </row>
    <row r="139" spans="1:6" ht="7.5" customHeight="1" x14ac:dyDescent="0.2">
      <c r="A139" s="93"/>
      <c r="B139" s="92"/>
      <c r="C139" s="88"/>
      <c r="D139" s="89"/>
      <c r="E139" s="47"/>
      <c r="F139" s="90"/>
    </row>
    <row r="140" spans="1:6" x14ac:dyDescent="0.2">
      <c r="A140" s="72">
        <v>10</v>
      </c>
      <c r="B140" s="32" t="s">
        <v>77</v>
      </c>
      <c r="C140" s="33"/>
      <c r="D140" s="40"/>
      <c r="E140" s="40"/>
      <c r="F140" s="73">
        <f t="shared" ref="F140" si="8">D140*E140</f>
        <v>0</v>
      </c>
    </row>
    <row r="141" spans="1:6" ht="8.1" customHeight="1" x14ac:dyDescent="0.2">
      <c r="A141" s="65"/>
      <c r="B141" s="22"/>
      <c r="C141" s="54"/>
      <c r="D141" s="24"/>
      <c r="E141" s="52"/>
      <c r="F141" s="77"/>
    </row>
    <row r="142" spans="1:6" ht="38.25" x14ac:dyDescent="0.2">
      <c r="A142" s="130" t="s">
        <v>138</v>
      </c>
      <c r="B142" s="131" t="s">
        <v>78</v>
      </c>
      <c r="C142" s="132"/>
      <c r="D142" s="133"/>
      <c r="E142" s="134"/>
      <c r="F142" s="135">
        <f t="shared" ref="F142" si="9">D142*E142</f>
        <v>0</v>
      </c>
    </row>
    <row r="143" spans="1:6" x14ac:dyDescent="0.2">
      <c r="A143" s="93"/>
      <c r="B143" s="92"/>
      <c r="C143" s="88"/>
      <c r="D143" s="89"/>
      <c r="E143" s="47"/>
      <c r="F143" s="90"/>
    </row>
    <row r="144" spans="1:6" ht="13.5" thickBot="1" x14ac:dyDescent="0.25">
      <c r="A144" s="96"/>
      <c r="B144" s="97"/>
      <c r="C144" s="99"/>
      <c r="D144" s="100"/>
      <c r="E144" s="101"/>
      <c r="F144" s="102"/>
    </row>
    <row r="145" spans="1:6" ht="13.5" thickBot="1" x14ac:dyDescent="0.25">
      <c r="A145" s="37"/>
      <c r="B145" s="35"/>
      <c r="C145" s="36"/>
      <c r="D145" s="7"/>
      <c r="E145" s="55"/>
      <c r="F145" s="55"/>
    </row>
    <row r="146" spans="1:6" ht="11.25" customHeight="1" thickBot="1" x14ac:dyDescent="0.25">
      <c r="A146" s="37"/>
      <c r="B146" s="35"/>
      <c r="C146" s="36"/>
      <c r="D146" s="180" t="s">
        <v>37</v>
      </c>
      <c r="E146" s="181"/>
      <c r="F146" s="85">
        <f>+F134+F119+F105+F91+F63+F51+F30+F12</f>
        <v>314406</v>
      </c>
    </row>
    <row r="147" spans="1:6" ht="4.5" customHeight="1" x14ac:dyDescent="0.2">
      <c r="A147" s="4"/>
      <c r="B147" s="5"/>
      <c r="C147" s="6"/>
      <c r="D147" s="7"/>
      <c r="E147" s="3"/>
      <c r="F147" s="8"/>
    </row>
    <row r="148" spans="1:6" x14ac:dyDescent="0.2">
      <c r="A148" s="38"/>
      <c r="B148" s="38"/>
      <c r="C148" s="38"/>
      <c r="D148" s="38"/>
      <c r="E148" s="38"/>
      <c r="F148" s="38"/>
    </row>
    <row r="149" spans="1:6" x14ac:dyDescent="0.2">
      <c r="A149" s="4"/>
      <c r="B149" s="5"/>
      <c r="C149" s="6"/>
      <c r="D149" s="7"/>
      <c r="E149" s="3"/>
      <c r="F149" s="8"/>
    </row>
    <row r="155" spans="1:6" x14ac:dyDescent="0.2">
      <c r="B155" s="1"/>
    </row>
  </sheetData>
  <mergeCells count="9">
    <mergeCell ref="D146:E146"/>
    <mergeCell ref="C12:E12"/>
    <mergeCell ref="C30:E30"/>
    <mergeCell ref="C51:E51"/>
    <mergeCell ref="C63:E63"/>
    <mergeCell ref="C91:E91"/>
    <mergeCell ref="C105:E105"/>
    <mergeCell ref="C119:E119"/>
    <mergeCell ref="C134:E134"/>
  </mergeCells>
  <phoneticPr fontId="1" type="noConversion"/>
  <conditionalFormatting sqref="D147:E147 D149:E149">
    <cfRule type="expression" dxfId="1" priority="7" stopIfTrue="1">
      <formula>AND($K145&lt;0,$L145&lt;0,$M145&lt;0)</formula>
    </cfRule>
    <cfRule type="expression" dxfId="0" priority="8" stopIfTrue="1">
      <formula>$B147=1</formula>
    </cfRule>
  </conditionalFormatting>
  <printOptions horizontalCentered="1"/>
  <pageMargins left="0.98425196850393704" right="0.98425196850393704" top="1.5748031496062993" bottom="0.98425196850393704" header="0.51181102362204722" footer="0.51181102362204722"/>
  <pageSetup paperSize="9" scale="80" fitToHeight="0" orientation="portrait" r:id="rId1"/>
  <headerFooter alignWithMargins="0">
    <oddHeader xml:space="preserve">&amp;L&amp;G&amp;C
&amp;G&amp;R&amp;"Calibri,Negrito"&amp;11
BENEFICIAÇÃO DA RUA DA SAUDADE 
UNIÃO DE FREGUESIAS DE FOZ DO SOUSA E COVELO    </oddHeader>
    <oddFooter>&amp;L&amp;G&amp;R&amp;"Calibri,Normal"&amp;5DOM/DGO/Edgar Costa&amp;9
Página &amp;"Calibri,Negrito"&amp;P&amp;"Calibri,Normal" de &amp;N</oddFooter>
  </headerFooter>
  <rowBreaks count="4" manualBreakCount="4">
    <brk id="31" max="5" man="1"/>
    <brk id="57" max="5" man="1"/>
    <brk id="71" max="5" man="1"/>
    <brk id="106" max="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ORÇAMENTAÇÃO</vt:lpstr>
      <vt:lpstr>ORÇAMENTAÇÃO!Área_de_Impressão</vt:lpstr>
      <vt:lpstr>ORÇAMENTAÇÃO!Títulos_de_Impressão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rogerio.soares@cm-gondomar.pt</dc:creator>
  <cp:lastModifiedBy>Egmosil Mota Silva</cp:lastModifiedBy>
  <cp:lastPrinted>2024-06-06T15:50:56Z</cp:lastPrinted>
  <dcterms:created xsi:type="dcterms:W3CDTF">2014-09-11T09:30:01Z</dcterms:created>
  <dcterms:modified xsi:type="dcterms:W3CDTF">2024-06-06T16:11:53Z</dcterms:modified>
</cp:coreProperties>
</file>